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Ofentse.Matsose\Documents\Documents\Tender Spec MCLM 2023\PWRT (B&amp;F) 15 - 2023\"/>
    </mc:Choice>
  </mc:AlternateContent>
  <xr:revisionPtr revIDLastSave="0" documentId="8_{711F04AB-D4E6-432F-810A-FBDC65E0EA00}" xr6:coauthVersionLast="47" xr6:coauthVersionMax="47" xr10:uidLastSave="{00000000-0000-0000-0000-000000000000}"/>
  <bookViews>
    <workbookView xWindow="-108" yWindow="-108" windowWidth="23256" windowHeight="13176" tabRatio="899" xr2:uid="{00000000-000D-0000-FFFF-FFFF00000000}"/>
  </bookViews>
  <sheets>
    <sheet name="BUILDING BOQ" sheetId="30" r:id="rId1"/>
    <sheet name="FINAL SUMMARY GB" sheetId="32" r:id="rId2"/>
  </sheets>
  <definedNames>
    <definedName name="_xlnm.Print_Area" localSheetId="0">'BUILDING BOQ'!$B$2:$H$3093</definedName>
    <definedName name="_xlnm.Print_Area" localSheetId="1">'FINAL SUMMARY GB'!$A$1:$J$52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30" l="1"/>
  <c r="H696" i="30"/>
  <c r="H698" i="30"/>
  <c r="H702" i="30"/>
  <c r="H704" i="30"/>
  <c r="H708" i="30"/>
  <c r="H712" i="30"/>
  <c r="H716" i="30"/>
  <c r="H720" i="30"/>
  <c r="H724" i="30"/>
  <c r="H726" i="30"/>
  <c r="H728" i="30"/>
  <c r="H732" i="30"/>
  <c r="H734" i="30"/>
  <c r="H736" i="30"/>
  <c r="H740" i="30"/>
  <c r="H742" i="30"/>
  <c r="H746" i="30"/>
  <c r="H750" i="30"/>
  <c r="H752" i="30"/>
  <c r="H756" i="30"/>
  <c r="H758" i="30"/>
  <c r="H760" i="30"/>
  <c r="H1518" i="30" l="1"/>
  <c r="H1384" i="30"/>
  <c r="H1215" i="30"/>
  <c r="H1219" i="30"/>
  <c r="H1221" i="30"/>
  <c r="H1213" i="30"/>
  <c r="H987" i="30"/>
  <c r="H985" i="30"/>
  <c r="H983" i="30"/>
  <c r="H981" i="30"/>
  <c r="H977" i="30"/>
  <c r="H975" i="30"/>
  <c r="H973" i="30"/>
  <c r="H971" i="30"/>
  <c r="H969" i="30"/>
  <c r="H963" i="30"/>
  <c r="H961" i="30"/>
  <c r="H959" i="30"/>
  <c r="H955" i="30"/>
  <c r="H953" i="30"/>
  <c r="H951" i="30"/>
  <c r="H949" i="30"/>
  <c r="B949" i="30"/>
  <c r="B951" i="30" s="1"/>
  <c r="B953" i="30" s="1"/>
  <c r="B955" i="30" s="1"/>
  <c r="B959" i="30" s="1"/>
  <c r="B961" i="30" s="1"/>
  <c r="B963" i="30" s="1"/>
  <c r="B969" i="30" s="1"/>
  <c r="B971" i="30" s="1"/>
  <c r="B973" i="30" s="1"/>
  <c r="B975" i="30" s="1"/>
  <c r="B977" i="30" s="1"/>
  <c r="B981" i="30" s="1"/>
  <c r="B983" i="30" s="1"/>
  <c r="B985" i="30" s="1"/>
  <c r="B987" i="30" s="1"/>
  <c r="B1007" i="30" s="1"/>
  <c r="H947" i="30"/>
  <c r="H907" i="30"/>
  <c r="H905" i="30"/>
  <c r="H903" i="30"/>
  <c r="H901" i="30"/>
  <c r="H899" i="30"/>
  <c r="B899" i="30"/>
  <c r="B901" i="30" s="1"/>
  <c r="B903" i="30" s="1"/>
  <c r="B905" i="30" s="1"/>
  <c r="B907" i="30" s="1"/>
  <c r="B918" i="30" s="1"/>
  <c r="H893" i="30"/>
  <c r="H891" i="30"/>
  <c r="H889" i="30"/>
  <c r="H887" i="30"/>
  <c r="H885" i="30"/>
  <c r="H883" i="30"/>
  <c r="H881" i="30"/>
  <c r="H875" i="30"/>
  <c r="H873" i="30"/>
  <c r="B873" i="30"/>
  <c r="B875" i="30" s="1"/>
  <c r="B881" i="30" s="1"/>
  <c r="B883" i="30" s="1"/>
  <c r="B885" i="30" s="1"/>
  <c r="B887" i="30" s="1"/>
  <c r="B889" i="30" s="1"/>
  <c r="B891" i="30" s="1"/>
  <c r="H871" i="30"/>
  <c r="H684" i="30"/>
  <c r="H524" i="30"/>
  <c r="H522" i="30"/>
  <c r="H520" i="30"/>
  <c r="H518" i="30"/>
  <c r="H516" i="30"/>
  <c r="H514" i="30"/>
  <c r="H510" i="30"/>
  <c r="H508" i="30"/>
  <c r="H506" i="30"/>
  <c r="H504" i="30"/>
  <c r="H500" i="30"/>
  <c r="H439" i="30"/>
  <c r="H437" i="30"/>
  <c r="H435" i="30"/>
  <c r="H431" i="30"/>
  <c r="B431" i="30"/>
  <c r="B435" i="30" s="1"/>
  <c r="B437" i="30" s="1"/>
  <c r="B439" i="30" s="1"/>
  <c r="B450" i="30" s="1"/>
  <c r="H429" i="30"/>
  <c r="H427" i="30"/>
  <c r="H367" i="30"/>
  <c r="H365" i="30"/>
  <c r="H363" i="30"/>
  <c r="H361" i="30"/>
  <c r="H359" i="30"/>
  <c r="H211" i="30"/>
  <c r="H209" i="30"/>
  <c r="H207" i="30"/>
  <c r="H203" i="30"/>
  <c r="H201" i="30"/>
  <c r="H199" i="30"/>
  <c r="H195" i="30"/>
  <c r="H193" i="30"/>
  <c r="B193" i="30"/>
  <c r="B195" i="30" s="1"/>
  <c r="B199" i="30" s="1"/>
  <c r="B201" i="30" s="1"/>
  <c r="B203" i="30" s="1"/>
  <c r="B207" i="30" s="1"/>
  <c r="B209" i="30" s="1"/>
  <c r="B211" i="30" s="1"/>
  <c r="B223" i="30" s="1"/>
  <c r="H191" i="30"/>
  <c r="H189" i="30"/>
  <c r="H185" i="30"/>
  <c r="H183" i="30"/>
  <c r="H181" i="30"/>
  <c r="H179" i="30"/>
  <c r="H177" i="30"/>
  <c r="H173" i="30"/>
  <c r="H171" i="30"/>
  <c r="B171" i="30"/>
  <c r="B173" i="30" s="1"/>
  <c r="B177" i="30" s="1"/>
  <c r="B179" i="30" s="1"/>
  <c r="B181" i="30" s="1"/>
  <c r="B183" i="30" s="1"/>
  <c r="B185" i="30" s="1"/>
  <c r="B189" i="30" s="1"/>
  <c r="H169" i="30"/>
  <c r="H3082" i="30"/>
  <c r="H3080" i="30"/>
  <c r="H3078" i="30"/>
  <c r="H3017" i="30"/>
  <c r="H2870" i="30"/>
  <c r="H2868" i="30"/>
  <c r="H2866" i="30"/>
  <c r="H2864" i="30"/>
  <c r="H2862" i="30"/>
  <c r="H2791" i="30"/>
  <c r="H2795" i="30"/>
  <c r="H2787" i="30"/>
  <c r="H2648" i="30"/>
  <c r="H2646" i="30"/>
  <c r="H2642" i="30"/>
  <c r="B2642" i="30"/>
  <c r="B2646" i="30" s="1"/>
  <c r="B2648" i="30" s="1"/>
  <c r="B2657" i="30" s="1"/>
  <c r="H2640" i="30"/>
  <c r="H2482" i="30"/>
  <c r="H2407" i="30"/>
  <c r="H2405" i="30"/>
  <c r="H2403" i="30"/>
  <c r="H2401" i="30"/>
  <c r="H2393" i="30"/>
  <c r="H2391" i="30"/>
  <c r="H2387" i="30"/>
  <c r="H2385" i="30"/>
  <c r="H2383" i="30"/>
  <c r="H2379" i="30"/>
  <c r="H2333" i="30"/>
  <c r="H2331" i="30"/>
  <c r="H2329" i="30"/>
  <c r="H2327" i="30"/>
  <c r="H2323" i="30"/>
  <c r="H2321" i="30"/>
  <c r="H2319" i="30"/>
  <c r="H2259" i="30"/>
  <c r="H2257" i="30"/>
  <c r="H2255" i="30"/>
  <c r="H2251" i="30"/>
  <c r="B2164" i="30"/>
  <c r="B2166" i="30" s="1"/>
  <c r="B2168" i="30" s="1"/>
  <c r="B2170" i="30" s="1"/>
  <c r="B2172" i="30" s="1"/>
  <c r="B2174" i="30" s="1"/>
  <c r="B2183" i="30" s="1"/>
  <c r="H2174" i="30"/>
  <c r="H2172" i="30"/>
  <c r="H2170" i="30"/>
  <c r="H2168" i="30"/>
  <c r="H2166" i="30"/>
  <c r="H2164" i="30"/>
  <c r="H2012" i="30"/>
  <c r="H2010" i="30"/>
  <c r="H2008" i="30"/>
  <c r="H1865" i="30"/>
  <c r="H1715" i="30"/>
  <c r="H1713" i="30"/>
  <c r="H1711" i="30"/>
  <c r="H1707" i="30"/>
  <c r="H1705" i="30"/>
  <c r="H1642" i="30"/>
  <c r="H1640" i="30"/>
  <c r="H1638" i="30"/>
  <c r="H1636" i="30"/>
  <c r="H1634" i="30"/>
  <c r="H1558" i="30"/>
  <c r="B1558" i="30"/>
  <c r="B1574" i="30" s="1"/>
  <c r="H1556" i="30"/>
  <c r="H1554" i="30"/>
  <c r="H1370" i="30"/>
  <c r="H1368" i="30"/>
  <c r="B666" i="30"/>
  <c r="H658" i="30"/>
  <c r="H70" i="30"/>
  <c r="H100" i="30"/>
  <c r="H98" i="30"/>
  <c r="H96" i="30"/>
  <c r="H94" i="30"/>
  <c r="H90" i="30"/>
  <c r="H88" i="30"/>
  <c r="H80" i="30"/>
  <c r="H78" i="30"/>
  <c r="H76" i="30"/>
  <c r="H74" i="30"/>
  <c r="H64" i="30"/>
  <c r="H62" i="30"/>
  <c r="H60" i="30"/>
  <c r="H58" i="30"/>
  <c r="H54" i="30"/>
  <c r="H52" i="30"/>
  <c r="H50" i="30"/>
  <c r="H48" i="30"/>
  <c r="H44" i="30"/>
  <c r="H42" i="30"/>
  <c r="H40" i="30"/>
  <c r="H38" i="30"/>
  <c r="B40" i="30"/>
  <c r="B42" i="30" s="1"/>
  <c r="B44" i="30" s="1"/>
  <c r="B48" i="30" s="1"/>
  <c r="B50" i="30" s="1"/>
  <c r="B52" i="30" s="1"/>
  <c r="B54" i="30" s="1"/>
  <c r="B58" i="30" s="1"/>
  <c r="B60" i="30" s="1"/>
  <c r="B62" i="30" s="1"/>
  <c r="B64" i="30" s="1"/>
  <c r="B74" i="30" s="1"/>
  <c r="B76" i="30" s="1"/>
  <c r="B78" i="30" s="1"/>
  <c r="B80" i="30" s="1"/>
  <c r="B88" i="30" s="1"/>
  <c r="B90" i="30" s="1"/>
  <c r="B94" i="30" s="1"/>
  <c r="B96" i="30" s="1"/>
  <c r="B98" i="30" s="1"/>
  <c r="B100" i="30" s="1"/>
  <c r="H30" i="30"/>
  <c r="H26" i="30"/>
  <c r="H24" i="30"/>
  <c r="H20" i="30"/>
  <c r="H18" i="30"/>
  <c r="H16" i="30"/>
  <c r="B16" i="30"/>
  <c r="B18" i="30" s="1"/>
  <c r="B20" i="30" s="1"/>
  <c r="B22" i="30" s="1"/>
  <c r="B24" i="30" s="1"/>
  <c r="B26" i="30" s="1"/>
  <c r="B30" i="30" s="1"/>
  <c r="B32" i="30" s="1"/>
  <c r="H912" i="30" l="1"/>
  <c r="H914" i="30" s="1"/>
  <c r="H217" i="30"/>
  <c r="H219" i="30" s="1"/>
  <c r="H32" i="30"/>
  <c r="H22" i="30"/>
  <c r="B2976" i="30"/>
  <c r="B2978" i="30" s="1"/>
  <c r="B2980" i="30" s="1"/>
  <c r="B2982" i="30" s="1"/>
  <c r="B2986" i="30" s="1"/>
  <c r="B2990" i="30" s="1"/>
  <c r="B2992" i="30" s="1"/>
  <c r="B2995" i="30" s="1"/>
  <c r="H3001" i="30"/>
  <c r="H3063" i="30"/>
  <c r="H3057" i="30"/>
  <c r="H3034" i="30"/>
  <c r="H3032" i="30"/>
  <c r="H3011" i="30"/>
  <c r="H3009" i="30"/>
  <c r="H3007" i="30"/>
  <c r="H2997" i="30"/>
  <c r="H2995" i="30"/>
  <c r="H2992" i="30"/>
  <c r="H2990" i="30"/>
  <c r="H2986" i="30"/>
  <c r="H2982" i="30"/>
  <c r="H2980" i="30"/>
  <c r="H2978" i="30"/>
  <c r="H2976" i="30"/>
  <c r="H2972" i="30"/>
  <c r="H2893" i="30"/>
  <c r="H2891" i="30"/>
  <c r="H2889" i="30"/>
  <c r="H2887" i="30"/>
  <c r="H2885" i="30"/>
  <c r="B2812" i="30"/>
  <c r="B2816" i="30" s="1"/>
  <c r="B2820" i="30" s="1"/>
  <c r="B2824" i="30" s="1"/>
  <c r="B2828" i="30" s="1"/>
  <c r="B2832" i="30" s="1"/>
  <c r="B2836" i="30" s="1"/>
  <c r="B2842" i="30" s="1"/>
  <c r="H2858" i="30"/>
  <c r="H2854" i="30"/>
  <c r="H2850" i="30"/>
  <c r="H2846" i="30"/>
  <c r="H2842" i="30"/>
  <c r="H2836" i="30"/>
  <c r="H2832" i="30"/>
  <c r="H2828" i="30"/>
  <c r="H2824" i="30"/>
  <c r="H2820" i="30"/>
  <c r="H2816" i="30"/>
  <c r="H2812" i="30"/>
  <c r="H2808" i="30"/>
  <c r="B2751" i="30"/>
  <c r="B2755" i="30" s="1"/>
  <c r="B2757" i="30" s="1"/>
  <c r="B2761" i="30" s="1"/>
  <c r="B2763" i="30" s="1"/>
  <c r="B2767" i="30" s="1"/>
  <c r="B2769" i="30" s="1"/>
  <c r="B2773" i="30" s="1"/>
  <c r="H2781" i="30"/>
  <c r="H2779" i="30"/>
  <c r="H2775" i="30"/>
  <c r="H2773" i="30"/>
  <c r="H2769" i="30"/>
  <c r="H2767" i="30"/>
  <c r="H2763" i="30"/>
  <c r="H2761" i="30"/>
  <c r="H2757" i="30"/>
  <c r="H2755" i="30"/>
  <c r="H2751" i="30"/>
  <c r="H2749" i="30"/>
  <c r="H2673" i="30"/>
  <c r="H2671" i="30"/>
  <c r="H2665" i="30"/>
  <c r="H2663" i="30"/>
  <c r="H2661" i="30"/>
  <c r="H2659" i="30"/>
  <c r="H2657" i="30"/>
  <c r="H2636" i="30"/>
  <c r="H2634" i="30"/>
  <c r="H2630" i="30"/>
  <c r="H2628" i="30"/>
  <c r="H2626" i="30"/>
  <c r="H2624" i="30"/>
  <c r="H2620" i="30"/>
  <c r="H2618" i="30"/>
  <c r="H2616" i="30"/>
  <c r="H2610" i="30"/>
  <c r="H2608" i="30"/>
  <c r="H2604" i="30"/>
  <c r="H2602" i="30"/>
  <c r="H2600" i="30"/>
  <c r="H2598" i="30"/>
  <c r="H2592" i="30"/>
  <c r="H2590" i="30"/>
  <c r="B2578" i="30"/>
  <c r="B2580" i="30" s="1"/>
  <c r="B2582" i="30" s="1"/>
  <c r="B2584" i="30" s="1"/>
  <c r="B2590" i="30" s="1"/>
  <c r="B2592" i="30" s="1"/>
  <c r="B2598" i="30" s="1"/>
  <c r="B2600" i="30" s="1"/>
  <c r="H2584" i="30"/>
  <c r="H2582" i="30"/>
  <c r="H2580" i="30"/>
  <c r="H2578" i="30"/>
  <c r="H2576" i="30"/>
  <c r="H2540" i="30"/>
  <c r="H2538" i="30"/>
  <c r="H2532" i="30"/>
  <c r="H2530" i="30"/>
  <c r="H2528" i="30"/>
  <c r="H2522" i="30"/>
  <c r="H2520" i="30"/>
  <c r="H2518" i="30"/>
  <c r="H2514" i="30"/>
  <c r="H2512" i="30"/>
  <c r="H2509" i="30"/>
  <c r="H2503" i="30"/>
  <c r="H2501" i="30"/>
  <c r="H2499" i="30"/>
  <c r="B2476" i="30"/>
  <c r="B2482" i="30" s="1"/>
  <c r="B2499" i="30" s="1"/>
  <c r="B2448" i="30"/>
  <c r="B2450" i="30" s="1"/>
  <c r="B2452" i="30" s="1"/>
  <c r="B2454" i="30" s="1"/>
  <c r="B2458" i="30" s="1"/>
  <c r="B2460" i="30" s="1"/>
  <c r="B2464" i="30" s="1"/>
  <c r="B2466" i="30" s="1"/>
  <c r="H2476" i="30"/>
  <c r="H2474" i="30"/>
  <c r="H2466" i="30"/>
  <c r="H2464" i="30"/>
  <c r="H2460" i="30"/>
  <c r="H2458" i="30"/>
  <c r="H2454" i="30"/>
  <c r="H2452" i="30"/>
  <c r="H2450" i="30"/>
  <c r="H2448" i="30"/>
  <c r="H2446" i="30"/>
  <c r="H2373" i="30"/>
  <c r="H2371" i="30"/>
  <c r="H2367" i="30"/>
  <c r="H2365" i="30"/>
  <c r="H2363" i="30"/>
  <c r="H2361" i="30"/>
  <c r="H2357" i="30"/>
  <c r="H2355" i="30"/>
  <c r="H2349" i="30"/>
  <c r="H2313" i="30"/>
  <c r="H2311" i="30"/>
  <c r="H2309" i="30"/>
  <c r="H2307" i="30"/>
  <c r="H2305" i="30"/>
  <c r="H2303" i="30"/>
  <c r="H2297" i="30"/>
  <c r="H2295" i="30"/>
  <c r="H2291" i="30"/>
  <c r="H2289" i="30"/>
  <c r="H2285" i="30"/>
  <c r="H2283" i="30"/>
  <c r="H2281" i="30"/>
  <c r="H2279" i="30"/>
  <c r="H2277" i="30"/>
  <c r="H2275" i="30"/>
  <c r="H2273" i="30"/>
  <c r="H2271" i="30"/>
  <c r="H2249" i="30"/>
  <c r="H2247" i="30"/>
  <c r="H2245" i="30"/>
  <c r="H2243" i="30"/>
  <c r="H2241" i="30"/>
  <c r="H2239" i="30"/>
  <c r="H2233" i="30"/>
  <c r="H2227" i="30"/>
  <c r="H2225" i="30"/>
  <c r="H2223" i="30"/>
  <c r="H2221" i="30"/>
  <c r="H2219" i="30"/>
  <c r="H2217" i="30"/>
  <c r="H2215" i="30"/>
  <c r="H2209" i="30"/>
  <c r="H2207" i="30"/>
  <c r="H2203" i="30"/>
  <c r="H2201" i="30"/>
  <c r="H2199" i="30"/>
  <c r="H2197" i="30"/>
  <c r="H2195" i="30"/>
  <c r="H2193" i="30"/>
  <c r="H2191" i="30"/>
  <c r="H2189" i="30"/>
  <c r="H2187" i="30"/>
  <c r="H2185" i="30"/>
  <c r="H2183" i="30"/>
  <c r="H2162" i="30"/>
  <c r="H2160" i="30"/>
  <c r="H2158" i="30"/>
  <c r="H2156" i="30"/>
  <c r="H2154" i="30"/>
  <c r="H2152" i="30"/>
  <c r="H2144" i="30"/>
  <c r="H2138" i="30"/>
  <c r="H2136" i="30"/>
  <c r="H2134" i="30"/>
  <c r="H2051" i="30"/>
  <c r="H2049" i="30"/>
  <c r="H2045" i="30"/>
  <c r="H2043" i="30"/>
  <c r="H2041" i="30"/>
  <c r="H2039" i="30"/>
  <c r="H2037" i="30"/>
  <c r="H2035" i="30"/>
  <c r="H2033" i="30"/>
  <c r="H2028" i="30"/>
  <c r="H2026" i="30"/>
  <c r="H2024" i="30"/>
  <c r="H2022" i="30"/>
  <c r="H2002" i="30"/>
  <c r="H1998" i="30"/>
  <c r="H1996" i="30"/>
  <c r="H1992" i="30"/>
  <c r="H1990" i="30"/>
  <c r="H1988" i="30"/>
  <c r="H1982" i="30"/>
  <c r="H1980" i="30"/>
  <c r="H1976" i="30"/>
  <c r="H1974" i="30"/>
  <c r="H1968" i="30"/>
  <c r="H1966" i="30"/>
  <c r="H1960" i="30"/>
  <c r="H1958" i="30"/>
  <c r="H1906" i="30"/>
  <c r="H1902" i="30"/>
  <c r="H1898" i="30"/>
  <c r="H1896" i="30"/>
  <c r="H1892" i="30"/>
  <c r="H1890" i="30"/>
  <c r="H1888" i="30"/>
  <c r="H1886" i="30"/>
  <c r="H1884" i="30"/>
  <c r="H1861" i="30"/>
  <c r="H1857" i="30"/>
  <c r="H1853" i="30"/>
  <c r="H1847" i="30"/>
  <c r="H1843" i="30"/>
  <c r="H1839" i="30"/>
  <c r="H1835" i="30"/>
  <c r="H1833" i="30"/>
  <c r="H1829" i="30"/>
  <c r="H1825" i="30"/>
  <c r="H1821" i="30"/>
  <c r="H1815" i="30"/>
  <c r="H1734" i="30"/>
  <c r="H1732" i="30"/>
  <c r="H1730" i="30"/>
  <c r="H1728" i="30"/>
  <c r="H1726" i="30"/>
  <c r="H1697" i="30"/>
  <c r="H1695" i="30"/>
  <c r="H1689" i="30"/>
  <c r="H1683" i="30"/>
  <c r="H1681" i="30"/>
  <c r="H1679" i="30"/>
  <c r="H1675" i="30"/>
  <c r="H1673" i="30"/>
  <c r="H1671" i="30"/>
  <c r="H1667" i="30"/>
  <c r="H1665" i="30"/>
  <c r="H1663" i="30"/>
  <c r="H1657" i="30"/>
  <c r="H1655" i="30"/>
  <c r="H1653" i="30"/>
  <c r="H1651" i="30"/>
  <c r="H1649" i="30"/>
  <c r="H1630" i="30"/>
  <c r="H1628" i="30"/>
  <c r="H1626" i="30"/>
  <c r="H1624" i="30"/>
  <c r="H1622" i="30"/>
  <c r="H1618" i="30"/>
  <c r="H1616" i="30"/>
  <c r="H1614" i="30"/>
  <c r="H1612" i="30"/>
  <c r="H1610" i="30"/>
  <c r="H1608" i="30"/>
  <c r="H1602" i="30"/>
  <c r="H1600" i="30"/>
  <c r="H1594" i="30"/>
  <c r="H1592" i="30"/>
  <c r="H1590" i="30"/>
  <c r="H1588" i="30"/>
  <c r="H1586" i="30"/>
  <c r="H1582" i="30"/>
  <c r="H1580" i="30"/>
  <c r="H1578" i="30"/>
  <c r="H1576" i="30"/>
  <c r="H1574" i="30"/>
  <c r="H1552" i="30"/>
  <c r="H1548" i="30"/>
  <c r="H1546" i="30"/>
  <c r="H1544" i="30"/>
  <c r="H1540" i="30"/>
  <c r="H1536" i="30"/>
  <c r="H1532" i="30"/>
  <c r="H1528" i="30"/>
  <c r="H1420" i="30"/>
  <c r="H1418" i="30"/>
  <c r="H1430" i="30"/>
  <c r="H1428" i="30"/>
  <c r="H1426" i="30"/>
  <c r="H1424" i="30"/>
  <c r="H1412" i="30"/>
  <c r="H1410" i="30"/>
  <c r="H1408" i="30"/>
  <c r="H1406" i="30"/>
  <c r="H1402" i="30"/>
  <c r="H1398" i="30"/>
  <c r="H1396" i="30"/>
  <c r="H1394" i="30"/>
  <c r="H1376" i="30"/>
  <c r="H1374" i="30"/>
  <c r="H1362" i="30"/>
  <c r="H1356" i="30"/>
  <c r="H1350" i="30"/>
  <c r="H1344" i="30"/>
  <c r="H1340" i="30"/>
  <c r="H1338" i="30"/>
  <c r="H1334" i="30"/>
  <c r="H1332" i="30"/>
  <c r="H1330" i="30"/>
  <c r="H1324" i="30"/>
  <c r="H1322" i="30"/>
  <c r="H1320" i="30"/>
  <c r="H1261" i="30"/>
  <c r="H1259" i="30"/>
  <c r="H1257" i="30"/>
  <c r="H1255" i="30"/>
  <c r="H1253" i="30"/>
  <c r="H1251" i="30"/>
  <c r="H1245" i="30"/>
  <c r="H1243" i="30"/>
  <c r="H1239" i="30"/>
  <c r="H1237" i="30"/>
  <c r="H1232" i="30"/>
  <c r="H1209" i="30"/>
  <c r="H1207" i="30"/>
  <c r="H1201" i="30"/>
  <c r="H1185" i="30"/>
  <c r="H1183" i="30"/>
  <c r="H1179" i="30"/>
  <c r="H1181" i="30"/>
  <c r="H1195" i="30"/>
  <c r="H1193" i="30"/>
  <c r="H1191" i="30"/>
  <c r="H1189" i="30"/>
  <c r="H1187" i="30"/>
  <c r="H1173" i="30"/>
  <c r="H1171" i="30"/>
  <c r="H1125" i="30"/>
  <c r="H1123" i="30"/>
  <c r="H1121" i="30"/>
  <c r="H1119" i="30"/>
  <c r="H1115" i="30"/>
  <c r="H1113" i="30"/>
  <c r="H1111" i="30"/>
  <c r="H1109" i="30"/>
  <c r="H1105" i="30"/>
  <c r="H1031" i="30"/>
  <c r="H1029" i="30"/>
  <c r="H1027" i="30"/>
  <c r="H1023" i="30"/>
  <c r="H1021" i="30"/>
  <c r="H1019" i="30"/>
  <c r="H1017" i="30"/>
  <c r="H1013" i="30"/>
  <c r="H1011" i="30"/>
  <c r="H1009" i="30"/>
  <c r="H1007" i="30"/>
  <c r="H941" i="30"/>
  <c r="H939" i="30"/>
  <c r="H932" i="30"/>
  <c r="H928" i="30"/>
  <c r="H926" i="30"/>
  <c r="H924" i="30"/>
  <c r="H922" i="30"/>
  <c r="H920" i="30"/>
  <c r="H918" i="30"/>
  <c r="H786" i="30"/>
  <c r="H782" i="30"/>
  <c r="H778" i="30"/>
  <c r="H774" i="30"/>
  <c r="H770" i="30"/>
  <c r="H768" i="30"/>
  <c r="H680" i="30"/>
  <c r="H678" i="30"/>
  <c r="H674" i="30"/>
  <c r="H672" i="30"/>
  <c r="H668" i="30"/>
  <c r="H666" i="30"/>
  <c r="H664" i="30"/>
  <c r="H656" i="30"/>
  <c r="H654" i="30"/>
  <c r="H648" i="30"/>
  <c r="H646" i="30"/>
  <c r="H644" i="30"/>
  <c r="H642" i="30"/>
  <c r="H640" i="30"/>
  <c r="H638" i="30"/>
  <c r="B454" i="30"/>
  <c r="B456" i="30" s="1"/>
  <c r="B458" i="30" s="1"/>
  <c r="H544" i="30"/>
  <c r="H542" i="30"/>
  <c r="H540" i="30"/>
  <c r="H536" i="30"/>
  <c r="H534" i="30"/>
  <c r="H532" i="30"/>
  <c r="H496" i="30"/>
  <c r="H494" i="30"/>
  <c r="H492" i="30"/>
  <c r="H490" i="30"/>
  <c r="H486" i="30"/>
  <c r="H484" i="30"/>
  <c r="H482" i="30"/>
  <c r="H480" i="30"/>
  <c r="H478" i="30"/>
  <c r="H474" i="30"/>
  <c r="H472" i="30"/>
  <c r="H466" i="30"/>
  <c r="H464" i="30"/>
  <c r="H462" i="30"/>
  <c r="H458" i="30"/>
  <c r="H456" i="30"/>
  <c r="H454" i="30"/>
  <c r="H450" i="30"/>
  <c r="H421" i="30"/>
  <c r="H419" i="30"/>
  <c r="H417" i="30"/>
  <c r="H415" i="30"/>
  <c r="H411" i="30"/>
  <c r="H409" i="30"/>
  <c r="H407" i="30"/>
  <c r="H405" i="30"/>
  <c r="H403" i="30"/>
  <c r="H399" i="30"/>
  <c r="H397" i="30"/>
  <c r="H395" i="30"/>
  <c r="H393" i="30"/>
  <c r="H391" i="30"/>
  <c r="H387" i="30"/>
  <c r="H385" i="30"/>
  <c r="H383" i="30"/>
  <c r="H381" i="30"/>
  <c r="H379" i="30"/>
  <c r="H377" i="30"/>
  <c r="H375" i="30"/>
  <c r="H357" i="30"/>
  <c r="H355" i="30"/>
  <c r="H353" i="30"/>
  <c r="H349" i="30"/>
  <c r="H347" i="30"/>
  <c r="H345" i="30"/>
  <c r="H341" i="30"/>
  <c r="H339" i="30"/>
  <c r="H337" i="30"/>
  <c r="H333" i="30"/>
  <c r="H331" i="30"/>
  <c r="H327" i="30"/>
  <c r="H325" i="30"/>
  <c r="H323" i="30"/>
  <c r="H321" i="30"/>
  <c r="H319" i="30"/>
  <c r="H317" i="30"/>
  <c r="H315" i="30"/>
  <c r="H313" i="30"/>
  <c r="H309" i="30"/>
  <c r="H307" i="30"/>
  <c r="H305" i="30"/>
  <c r="H303" i="30"/>
  <c r="H301" i="30"/>
  <c r="H289" i="30"/>
  <c r="H287" i="30"/>
  <c r="H285" i="30"/>
  <c r="H283" i="30"/>
  <c r="H281" i="30"/>
  <c r="H279" i="30"/>
  <c r="H277" i="30"/>
  <c r="H273" i="30"/>
  <c r="H271" i="30"/>
  <c r="H269" i="30"/>
  <c r="H267" i="30"/>
  <c r="H265" i="30"/>
  <c r="H263" i="30"/>
  <c r="H261" i="30"/>
  <c r="H259" i="30"/>
  <c r="H257" i="30"/>
  <c r="H255" i="30"/>
  <c r="H253" i="30"/>
  <c r="H251" i="30"/>
  <c r="H247" i="30"/>
  <c r="H245" i="30"/>
  <c r="H243" i="30"/>
  <c r="H239" i="30"/>
  <c r="H237" i="30"/>
  <c r="H235" i="30"/>
  <c r="H233" i="30"/>
  <c r="H231" i="30"/>
  <c r="H227" i="30"/>
  <c r="H225" i="30"/>
  <c r="H223" i="30"/>
  <c r="H3026" i="30" l="1"/>
  <c r="H3028" i="30" s="1"/>
  <c r="H3093" i="30" s="1"/>
  <c r="H2877" i="30"/>
  <c r="H2879" i="30" s="1"/>
  <c r="H2961" i="30" s="1"/>
  <c r="H2797" i="30"/>
  <c r="H2651" i="30"/>
  <c r="H2653" i="30" s="1"/>
  <c r="H2734" i="30" s="1"/>
  <c r="H1876" i="30"/>
  <c r="H1878" i="30" s="1"/>
  <c r="H1949" i="30" s="1"/>
  <c r="H2179" i="30"/>
  <c r="H2181" i="30" s="1"/>
  <c r="H2263" i="30" s="1"/>
  <c r="H2265" i="30" s="1"/>
  <c r="H2341" i="30" s="1"/>
  <c r="H2343" i="30" s="1"/>
  <c r="H2419" i="30" s="1"/>
  <c r="H2491" i="30"/>
  <c r="H2493" i="30" s="1"/>
  <c r="H2565" i="30" s="1"/>
  <c r="H2016" i="30"/>
  <c r="H2018" i="30" s="1"/>
  <c r="H2093" i="30" s="1"/>
  <c r="H1643" i="30"/>
  <c r="H1645" i="30" s="1"/>
  <c r="H1718" i="30" s="1"/>
  <c r="H1720" i="30" s="1"/>
  <c r="H1804" i="30" s="1"/>
  <c r="H1568" i="30"/>
  <c r="H1449" i="30"/>
  <c r="H295" i="30"/>
  <c r="H297" i="30" s="1"/>
  <c r="H369" i="30" s="1"/>
  <c r="H371" i="30" s="1"/>
  <c r="H444" i="30" s="1"/>
  <c r="H446" i="30" s="1"/>
  <c r="H526" i="30" s="1"/>
  <c r="H528" i="30" s="1"/>
  <c r="H613" i="30" s="1"/>
  <c r="H690" i="30"/>
  <c r="H999" i="30"/>
  <c r="H1001" i="30" s="1"/>
  <c r="H1088" i="30" s="1"/>
  <c r="B1356" i="30"/>
  <c r="B1362" i="30" s="1"/>
  <c r="H692" i="30" l="1"/>
  <c r="H762" i="30" s="1"/>
  <c r="H764" i="30" s="1"/>
  <c r="H844" i="30" s="1"/>
  <c r="B1368" i="30"/>
  <c r="B1370" i="30" s="1"/>
  <c r="B1374" i="30" s="1"/>
  <c r="B1322" i="30"/>
  <c r="B1324" i="30" s="1"/>
  <c r="B1330" i="30" l="1"/>
  <c r="B1332" i="30" s="1"/>
  <c r="B1334" i="30" s="1"/>
  <c r="B1338" i="30" s="1"/>
  <c r="B1340" i="30" s="1"/>
  <c r="B1344" i="30" s="1"/>
  <c r="B1376" i="30"/>
  <c r="B1384" i="30" s="1"/>
  <c r="B1394" i="30" s="1"/>
  <c r="B1396" i="30" l="1"/>
  <c r="B1398" i="30" s="1"/>
  <c r="B1402" i="30" s="1"/>
  <c r="B1406" i="30" s="1"/>
  <c r="B1408" i="30" s="1"/>
  <c r="B1410" i="30" s="1"/>
  <c r="B1412" i="30" s="1"/>
  <c r="B1418" i="30" s="1"/>
  <c r="B1420" i="30" s="1"/>
  <c r="B1424" i="30" s="1"/>
  <c r="B1426" i="30" s="1"/>
  <c r="B1428" i="30" s="1"/>
  <c r="B1430" i="30" s="1"/>
  <c r="B2659" i="30" l="1"/>
  <c r="B2661" i="30" s="1"/>
  <c r="B2663" i="30" s="1"/>
  <c r="B2665" i="30" s="1"/>
  <c r="B2671" i="30" l="1"/>
  <c r="B2673" i="30" s="1"/>
  <c r="B3001" i="30" l="1"/>
  <c r="B3007" i="30" s="1"/>
  <c r="B3009" i="30" s="1"/>
  <c r="B3011" i="30" s="1"/>
  <c r="B3017" i="30" s="1"/>
  <c r="B3032" i="30" s="1"/>
  <c r="B3034" i="30" s="1"/>
  <c r="B3057" i="30" s="1"/>
  <c r="B3063" i="30" s="1"/>
  <c r="B3078" i="30" s="1"/>
  <c r="B3080" i="30" s="1"/>
  <c r="B3082" i="30" s="1"/>
  <c r="B2850" i="30"/>
  <c r="B2854" i="30" s="1"/>
  <c r="B2858" i="30" s="1"/>
  <c r="B2862" i="30" s="1"/>
  <c r="B2864" i="30" s="1"/>
  <c r="B2866" i="30" s="1"/>
  <c r="B2868" i="30" s="1"/>
  <c r="B2870" i="30" s="1"/>
  <c r="B2885" i="30" s="1"/>
  <c r="B2887" i="30" s="1"/>
  <c r="B2889" i="30" s="1"/>
  <c r="B2891" i="30" s="1"/>
  <c r="B2893" i="30" s="1"/>
  <c r="B2501" i="30"/>
  <c r="B2503" i="30" s="1"/>
  <c r="B2604" i="30"/>
  <c r="B2608" i="30" s="1"/>
  <c r="B2610" i="30" s="1"/>
  <c r="B2185" i="30"/>
  <c r="B2187" i="30" s="1"/>
  <c r="B2189" i="30" s="1"/>
  <c r="B2191" i="30" s="1"/>
  <c r="B2193" i="30" s="1"/>
  <c r="B2195" i="30" s="1"/>
  <c r="B2197" i="30" s="1"/>
  <c r="B2199" i="30" s="1"/>
  <c r="B2201" i="30" s="1"/>
  <c r="B2203" i="30" s="1"/>
  <c r="B2207" i="30" s="1"/>
  <c r="B2209" i="30" s="1"/>
  <c r="B2215" i="30" s="1"/>
  <c r="B2136" i="30"/>
  <c r="B2138" i="30" s="1"/>
  <c r="B2144" i="30" s="1"/>
  <c r="B1992" i="30"/>
  <c r="B1996" i="30" s="1"/>
  <c r="B1998" i="30" s="1"/>
  <c r="B2002" i="30" s="1"/>
  <c r="B1960" i="30"/>
  <c r="B1966" i="30" s="1"/>
  <c r="B1968" i="30" s="1"/>
  <c r="B1857" i="30"/>
  <c r="B1861" i="30" s="1"/>
  <c r="B1821" i="30"/>
  <c r="B1825" i="30" s="1"/>
  <c r="B2008" i="30" l="1"/>
  <c r="B2010" i="30" s="1"/>
  <c r="B2012" i="30" s="1"/>
  <c r="B2022" i="30" s="1"/>
  <c r="B2024" i="30" s="1"/>
  <c r="B2026" i="30" s="1"/>
  <c r="B2028" i="30" s="1"/>
  <c r="B2033" i="30" s="1"/>
  <c r="B2035" i="30" s="1"/>
  <c r="B2037" i="30" s="1"/>
  <c r="B2039" i="30" s="1"/>
  <c r="B2041" i="30" s="1"/>
  <c r="B2043" i="30" s="1"/>
  <c r="B2045" i="30" s="1"/>
  <c r="B2049" i="30" s="1"/>
  <c r="B2051" i="30" s="1"/>
  <c r="B1865" i="30"/>
  <c r="B1884" i="30" s="1"/>
  <c r="B1886" i="30" s="1"/>
  <c r="B1888" i="30" s="1"/>
  <c r="B1890" i="30" s="1"/>
  <c r="B1892" i="30" s="1"/>
  <c r="B1896" i="30" s="1"/>
  <c r="B1898" i="30" s="1"/>
  <c r="B1902" i="30" s="1"/>
  <c r="B1906" i="30" s="1"/>
  <c r="B2509" i="30"/>
  <c r="B2512" i="30" s="1"/>
  <c r="B2514" i="30" s="1"/>
  <c r="B2518" i="30" s="1"/>
  <c r="B2520" i="30" s="1"/>
  <c r="B2522" i="30" s="1"/>
  <c r="B2528" i="30" s="1"/>
  <c r="B2530" i="30" s="1"/>
  <c r="B2532" i="30" s="1"/>
  <c r="B2616" i="30"/>
  <c r="B2618" i="30" s="1"/>
  <c r="B2620" i="30" s="1"/>
  <c r="B2624" i="30" s="1"/>
  <c r="B2626" i="30" s="1"/>
  <c r="B2628" i="30" s="1"/>
  <c r="B2630" i="30" s="1"/>
  <c r="B2634" i="30" s="1"/>
  <c r="B2636" i="30" s="1"/>
  <c r="B2217" i="30"/>
  <c r="B1974" i="30"/>
  <c r="B1976" i="30" s="1"/>
  <c r="B1829" i="30"/>
  <c r="B1833" i="30" s="1"/>
  <c r="B1835" i="30" s="1"/>
  <c r="B1839" i="30" s="1"/>
  <c r="B1843" i="30" s="1"/>
  <c r="B1847" i="30" s="1"/>
  <c r="B2219" i="30" l="1"/>
  <c r="B2221" i="30" s="1"/>
  <c r="B2223" i="30" s="1"/>
  <c r="B2225" i="30" s="1"/>
  <c r="B2227" i="30" s="1"/>
  <c r="B2233" i="30" s="1"/>
  <c r="B2239" i="30" s="1"/>
  <c r="B2241" i="30" s="1"/>
  <c r="B2243" i="30" s="1"/>
  <c r="B2245" i="30" s="1"/>
  <c r="B2247" i="30" s="1"/>
  <c r="B2249" i="30" s="1"/>
  <c r="B2538" i="30"/>
  <c r="B2540" i="30" s="1"/>
  <c r="B1980" i="30"/>
  <c r="B1982" i="30" s="1"/>
  <c r="B1988" i="30" s="1"/>
  <c r="B2779" i="30"/>
  <c r="B2781" i="30" s="1"/>
  <c r="B2787" i="30" s="1"/>
  <c r="B2791" i="30" s="1"/>
  <c r="B2795" i="30" s="1"/>
  <c r="B2152" i="30"/>
  <c r="B2154" i="30" s="1"/>
  <c r="B2156" i="30" s="1"/>
  <c r="B2158" i="30" s="1"/>
  <c r="B2160" i="30" s="1"/>
  <c r="B2251" i="30" l="1"/>
  <c r="B2255" i="30" s="1"/>
  <c r="B2257" i="30" s="1"/>
  <c r="B2259" i="30" s="1"/>
  <c r="B2271" i="30" s="1"/>
  <c r="B2273" i="30" l="1"/>
  <c r="B2275" i="30" s="1"/>
  <c r="B2277" i="30" s="1"/>
  <c r="B2279" i="30" s="1"/>
  <c r="B2281" i="30" s="1"/>
  <c r="B2283" i="30" s="1"/>
  <c r="B2285" i="30" s="1"/>
  <c r="B2289" i="30" s="1"/>
  <c r="B2291" i="30" s="1"/>
  <c r="B2295" i="30" s="1"/>
  <c r="B2297" i="30" s="1"/>
  <c r="B2303" i="30" s="1"/>
  <c r="B2305" i="30" s="1"/>
  <c r="B2307" i="30" s="1"/>
  <c r="B2309" i="30" s="1"/>
  <c r="B2311" i="30" s="1"/>
  <c r="B2313" i="30" s="1"/>
  <c r="B1532" i="30"/>
  <c r="B1536" i="30" s="1"/>
  <c r="B1540" i="30" s="1"/>
  <c r="B1544" i="30" s="1"/>
  <c r="B1546" i="30" s="1"/>
  <c r="B1548" i="30" s="1"/>
  <c r="B1552" i="30" s="1"/>
  <c r="B1554" i="30" s="1"/>
  <c r="B1195" i="30"/>
  <c r="B1201" i="30" s="1"/>
  <c r="B1207" i="30" s="1"/>
  <c r="B1209" i="30" s="1"/>
  <c r="B1213" i="30" s="1"/>
  <c r="B1215" i="30" s="1"/>
  <c r="B1219" i="30" s="1"/>
  <c r="B1221" i="30" s="1"/>
  <c r="B1232" i="30" s="1"/>
  <c r="B1173" i="30"/>
  <c r="B1179" i="30" s="1"/>
  <c r="B1181" i="30" s="1"/>
  <c r="B1183" i="30" s="1"/>
  <c r="B1185" i="30" s="1"/>
  <c r="B1187" i="30" s="1"/>
  <c r="B1189" i="30" s="1"/>
  <c r="B1191" i="30" s="1"/>
  <c r="B1111" i="30"/>
  <c r="B1113" i="30" s="1"/>
  <c r="B1115" i="30" s="1"/>
  <c r="B920" i="30"/>
  <c r="B922" i="30" s="1"/>
  <c r="B924" i="30" s="1"/>
  <c r="B926" i="30" s="1"/>
  <c r="B928" i="30" s="1"/>
  <c r="B932" i="30" s="1"/>
  <c r="B668" i="30"/>
  <c r="B640" i="30"/>
  <c r="B642" i="30" s="1"/>
  <c r="B644" i="30" s="1"/>
  <c r="B646" i="30" s="1"/>
  <c r="B648" i="30" s="1"/>
  <c r="B654" i="30" s="1"/>
  <c r="B656" i="30" s="1"/>
  <c r="B658" i="30" s="1"/>
  <c r="B2319" i="30" l="1"/>
  <c r="B2321" i="30" s="1"/>
  <c r="B2323" i="30" s="1"/>
  <c r="B2327" i="30" s="1"/>
  <c r="B2329" i="30" s="1"/>
  <c r="B2331" i="30" s="1"/>
  <c r="B2333" i="30" s="1"/>
  <c r="B2349" i="30" s="1"/>
  <c r="B2355" i="30" s="1"/>
  <c r="B2357" i="30" s="1"/>
  <c r="B2361" i="30" s="1"/>
  <c r="B2363" i="30" s="1"/>
  <c r="B2365" i="30" s="1"/>
  <c r="B2367" i="30" s="1"/>
  <c r="B2371" i="30" s="1"/>
  <c r="B2373" i="30" s="1"/>
  <c r="B2379" i="30" s="1"/>
  <c r="B2383" i="30" s="1"/>
  <c r="B2385" i="30" s="1"/>
  <c r="B2387" i="30" s="1"/>
  <c r="B2391" i="30" s="1"/>
  <c r="B2393" i="30" s="1"/>
  <c r="B2401" i="30" s="1"/>
  <c r="B2403" i="30" s="1"/>
  <c r="B2405" i="30" s="1"/>
  <c r="B2407" i="30" s="1"/>
  <c r="B1119" i="30"/>
  <c r="B1121" i="30" s="1"/>
  <c r="B1123" i="30" s="1"/>
  <c r="B1125" i="30" s="1"/>
  <c r="B1576" i="30"/>
  <c r="B1578" i="30" s="1"/>
  <c r="B1580" i="30" s="1"/>
  <c r="B1582" i="30" s="1"/>
  <c r="B1586" i="30" s="1"/>
  <c r="B1588" i="30" s="1"/>
  <c r="B1590" i="30" s="1"/>
  <c r="B1592" i="30" s="1"/>
  <c r="B1594" i="30" s="1"/>
  <c r="B1236" i="30"/>
  <c r="B1239" i="30" s="1"/>
  <c r="B1243" i="30" s="1"/>
  <c r="B1245" i="30" s="1"/>
  <c r="B1251" i="30" s="1"/>
  <c r="B1253" i="30" s="1"/>
  <c r="B1255" i="30" s="1"/>
  <c r="B1257" i="30" s="1"/>
  <c r="B1259" i="30" s="1"/>
  <c r="B1261" i="30" s="1"/>
  <c r="B939" i="30"/>
  <c r="B941" i="30" s="1"/>
  <c r="B672" i="30"/>
  <c r="B674" i="30" s="1"/>
  <c r="B678" i="30" l="1"/>
  <c r="B680" i="30" s="1"/>
  <c r="B1600" i="30"/>
  <c r="B1602" i="30" s="1"/>
  <c r="B684" i="30" l="1"/>
  <c r="B696" i="30" s="1"/>
  <c r="B698" i="30" s="1"/>
  <c r="B702" i="30" s="1"/>
  <c r="B704" i="30" s="1"/>
  <c r="B708" i="30" s="1"/>
  <c r="B712" i="30" s="1"/>
  <c r="B716" i="30" s="1"/>
  <c r="B720" i="30" s="1"/>
  <c r="B724" i="30" s="1"/>
  <c r="B726" i="30" s="1"/>
  <c r="B728" i="30" s="1"/>
  <c r="B732" i="30" s="1"/>
  <c r="B734" i="30" s="1"/>
  <c r="B736" i="30" s="1"/>
  <c r="B740" i="30" s="1"/>
  <c r="B742" i="30" s="1"/>
  <c r="B746" i="30" s="1"/>
  <c r="B750" i="30" s="1"/>
  <c r="B752" i="30" s="1"/>
  <c r="B756" i="30" s="1"/>
  <c r="B758" i="30" s="1"/>
  <c r="B760" i="30" s="1"/>
  <c r="B225" i="30"/>
  <c r="B227" i="30" s="1"/>
  <c r="B231" i="30" s="1"/>
  <c r="B233" i="30" s="1"/>
  <c r="B235" i="30" s="1"/>
  <c r="B237" i="30" s="1"/>
  <c r="B239" i="30" s="1"/>
  <c r="B243" i="30" s="1"/>
  <c r="B245" i="30" s="1"/>
  <c r="B247" i="30" s="1"/>
  <c r="B1608" i="30"/>
  <c r="B1610" i="30" s="1"/>
  <c r="B1612" i="30" s="1"/>
  <c r="B1009" i="30"/>
  <c r="B1011" i="30" s="1"/>
  <c r="B1013" i="30" s="1"/>
  <c r="B1614" i="30" l="1"/>
  <c r="B1616" i="30" s="1"/>
  <c r="B1618" i="30" s="1"/>
  <c r="B1622" i="30" s="1"/>
  <c r="B1624" i="30" s="1"/>
  <c r="B1626" i="30" s="1"/>
  <c r="B1628" i="30" s="1"/>
  <c r="B1630" i="30" s="1"/>
  <c r="B1634" i="30"/>
  <c r="B1636" i="30" s="1"/>
  <c r="B1638" i="30" s="1"/>
  <c r="B1640" i="30" s="1"/>
  <c r="B1642" i="30" s="1"/>
  <c r="B1649" i="30" s="1"/>
  <c r="B768" i="30"/>
  <c r="B462" i="30"/>
  <c r="B464" i="30" s="1"/>
  <c r="B466" i="30" s="1"/>
  <c r="B251" i="30"/>
  <c r="B253" i="30" s="1"/>
  <c r="B255" i="30" s="1"/>
  <c r="B257" i="30" s="1"/>
  <c r="B259" i="30" s="1"/>
  <c r="B261" i="30" s="1"/>
  <c r="B263" i="30" s="1"/>
  <c r="B265" i="30" s="1"/>
  <c r="B267" i="30" s="1"/>
  <c r="B269" i="30" s="1"/>
  <c r="B271" i="30" s="1"/>
  <c r="B273" i="30" s="1"/>
  <c r="B277" i="30" s="1"/>
  <c r="B279" i="30" s="1"/>
  <c r="B281" i="30" s="1"/>
  <c r="B283" i="30" s="1"/>
  <c r="B285" i="30" s="1"/>
  <c r="B287" i="30" s="1"/>
  <c r="B289" i="30" s="1"/>
  <c r="B301" i="30" s="1"/>
  <c r="B303" i="30" s="1"/>
  <c r="B305" i="30" s="1"/>
  <c r="B307" i="30" s="1"/>
  <c r="B309" i="30" s="1"/>
  <c r="B313" i="30" s="1"/>
  <c r="B315" i="30" s="1"/>
  <c r="B317" i="30" s="1"/>
  <c r="B319" i="30" s="1"/>
  <c r="B321" i="30" s="1"/>
  <c r="B323" i="30" s="1"/>
  <c r="B325" i="30" s="1"/>
  <c r="B327" i="30" s="1"/>
  <c r="B1017" i="30"/>
  <c r="B1019" i="30" s="1"/>
  <c r="B1021" i="30" s="1"/>
  <c r="B1023" i="30" s="1"/>
  <c r="B1651" i="30" l="1"/>
  <c r="B1653" i="30" s="1"/>
  <c r="B1655" i="30" s="1"/>
  <c r="B1657" i="30" s="1"/>
  <c r="B1663" i="30" s="1"/>
  <c r="B1665" i="30" s="1"/>
  <c r="B1667" i="30" s="1"/>
  <c r="B1671" i="30" s="1"/>
  <c r="B1673" i="30" s="1"/>
  <c r="B1675" i="30" s="1"/>
  <c r="B331" i="30"/>
  <c r="B333" i="30" s="1"/>
  <c r="B337" i="30" s="1"/>
  <c r="B339" i="30" s="1"/>
  <c r="B341" i="30" s="1"/>
  <c r="B770" i="30"/>
  <c r="B774" i="30" s="1"/>
  <c r="B778" i="30" s="1"/>
  <c r="B782" i="30" s="1"/>
  <c r="B786" i="30" s="1"/>
  <c r="B472" i="30"/>
  <c r="B474" i="30" s="1"/>
  <c r="B1027" i="30"/>
  <c r="B1029" i="30" s="1"/>
  <c r="B1031" i="30" s="1"/>
  <c r="B345" i="30" l="1"/>
  <c r="B347" i="30" s="1"/>
  <c r="B349" i="30" s="1"/>
  <c r="B478" i="30"/>
  <c r="B480" i="30" s="1"/>
  <c r="B482" i="30" s="1"/>
  <c r="B484" i="30" s="1"/>
  <c r="B486" i="30" s="1"/>
  <c r="B1679" i="30"/>
  <c r="B1681" i="30" s="1"/>
  <c r="B1683" i="30" s="1"/>
  <c r="B353" i="30" l="1"/>
  <c r="B355" i="30" s="1"/>
  <c r="B357" i="30" s="1"/>
  <c r="B490" i="30"/>
  <c r="B492" i="30" s="1"/>
  <c r="B494" i="30" s="1"/>
  <c r="B496" i="30" s="1"/>
  <c r="B1689" i="30"/>
  <c r="B1695" i="30" s="1"/>
  <c r="B1697" i="30" s="1"/>
  <c r="B500" i="30" l="1"/>
  <c r="B504" i="30" s="1"/>
  <c r="B506" i="30" s="1"/>
  <c r="B508" i="30" s="1"/>
  <c r="B510" i="30" s="1"/>
  <c r="B514" i="30" s="1"/>
  <c r="B516" i="30" s="1"/>
  <c r="B518" i="30" s="1"/>
  <c r="B520" i="30" s="1"/>
  <c r="B522" i="30" s="1"/>
  <c r="B524" i="30" s="1"/>
  <c r="B532" i="30" s="1"/>
  <c r="B359" i="30"/>
  <c r="B361" i="30" s="1"/>
  <c r="B363" i="30" s="1"/>
  <c r="B365" i="30" s="1"/>
  <c r="B367" i="30" s="1"/>
  <c r="B375" i="30" s="1"/>
  <c r="B377" i="30" s="1"/>
  <c r="B379" i="30" s="1"/>
  <c r="B381" i="30" s="1"/>
  <c r="B383" i="30" s="1"/>
  <c r="B385" i="30" s="1"/>
  <c r="B387" i="30" s="1"/>
  <c r="B1705" i="30"/>
  <c r="B1707" i="30" s="1"/>
  <c r="B1711" i="30" s="1"/>
  <c r="B1713" i="30" s="1"/>
  <c r="B1715" i="30" s="1"/>
  <c r="B1726" i="30" s="1"/>
  <c r="B391" i="30" l="1"/>
  <c r="B393" i="30" s="1"/>
  <c r="B395" i="30" s="1"/>
  <c r="B397" i="30" s="1"/>
  <c r="B399" i="30" s="1"/>
  <c r="B403" i="30" s="1"/>
  <c r="B405" i="30" s="1"/>
  <c r="B407" i="30" s="1"/>
  <c r="B409" i="30" s="1"/>
  <c r="B411" i="30" s="1"/>
  <c r="B415" i="30" s="1"/>
  <c r="B417" i="30" s="1"/>
  <c r="B419" i="30" s="1"/>
  <c r="B421" i="30" s="1"/>
  <c r="B427" i="30" s="1"/>
  <c r="B1728" i="30"/>
  <c r="B1730" i="30" s="1"/>
  <c r="B1732" i="30" s="1"/>
  <c r="B1734" i="30" s="1"/>
  <c r="B534" i="30" l="1"/>
  <c r="B536" i="30" s="1"/>
  <c r="B540" i="30" l="1"/>
  <c r="B542" i="30" s="1"/>
  <c r="B544"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Ronald Mangope</author>
  </authors>
  <commentList>
    <comment ref="C2102" authorId="0" shapeId="0" xr:uid="{00000000-0006-0000-0000-000001000000}">
      <text>
        <r>
          <rPr>
            <b/>
            <sz val="9"/>
            <color indexed="81"/>
            <rFont val="Tahoma"/>
            <family val="2"/>
          </rPr>
          <t>Ronald Mangope:</t>
        </r>
        <r>
          <rPr>
            <sz val="9"/>
            <color indexed="81"/>
            <rFont val="Tahoma"/>
            <family val="2"/>
          </rPr>
          <t xml:space="preserve">
recheck</t>
        </r>
      </text>
    </comment>
  </commentList>
</comments>
</file>

<file path=xl/sharedStrings.xml><?xml version="1.0" encoding="utf-8"?>
<sst xmlns="http://schemas.openxmlformats.org/spreadsheetml/2006/main" count="2308" uniqueCount="1102">
  <si>
    <t>Page</t>
  </si>
  <si>
    <t>Item</t>
  </si>
  <si>
    <t>Description</t>
  </si>
  <si>
    <t>Uom</t>
  </si>
  <si>
    <t>Quantity</t>
  </si>
  <si>
    <t>Rate</t>
  </si>
  <si>
    <t>SUPPLEMENTARY PREAMBLES</t>
  </si>
  <si>
    <t>1</t>
  </si>
  <si>
    <t>No</t>
  </si>
  <si>
    <t>m</t>
  </si>
  <si>
    <t>m²</t>
  </si>
  <si>
    <t>Sundries</t>
  </si>
  <si>
    <t>General</t>
  </si>
  <si>
    <t>R</t>
  </si>
  <si>
    <t>Bill No.</t>
  </si>
  <si>
    <t>%</t>
  </si>
  <si>
    <t>km</t>
  </si>
  <si>
    <t>No.</t>
  </si>
  <si>
    <t>NOTE:</t>
  </si>
  <si>
    <t>General items</t>
  </si>
  <si>
    <t>Overtime after normal working hours during weekdays and Saturdays</t>
  </si>
  <si>
    <t>Overtime during Sundays and public holidays</t>
  </si>
  <si>
    <t>Labour</t>
  </si>
  <si>
    <t xml:space="preserve">Amount Excl. Vat ( R ) </t>
  </si>
  <si>
    <t>Hour</t>
  </si>
  <si>
    <t>CARRIED FORWARD</t>
  </si>
  <si>
    <t>BROUGHT FORWARD</t>
  </si>
  <si>
    <t>REPAIRS AND MAINTENANCE OF WATERPROOF , DAMP PROOFING, ROOFING ELEMENTS AND GENERAL PAINTING ON AN AS AND WHEN REQUIRED BASIS FOR A PERIOD OF THREE (3) YEARS</t>
  </si>
  <si>
    <t>MOGALE CITY LOCAL MUNICIPALITY</t>
  </si>
  <si>
    <t>PRELIMINARIES AND GENERAL</t>
  </si>
  <si>
    <t>YEAR 01</t>
  </si>
  <si>
    <t>YEAR 02</t>
  </si>
  <si>
    <t>YEAR 03</t>
  </si>
  <si>
    <r>
      <t xml:space="preserve">ADD: </t>
    </r>
    <r>
      <rPr>
        <sz val="11"/>
        <color theme="1"/>
        <rFont val="Arial"/>
        <family val="2"/>
      </rPr>
      <t>10% TO SUB-TOTAL FOR CONTIGENCIES</t>
    </r>
  </si>
  <si>
    <t>VAT: 15%</t>
  </si>
  <si>
    <t>SUB-TOTAL</t>
  </si>
  <si>
    <t xml:space="preserve">TOTAL </t>
  </si>
  <si>
    <t>Annual % Increment</t>
  </si>
  <si>
    <t>Rands</t>
  </si>
  <si>
    <t xml:space="preserve">FINAL SUMMARY </t>
  </si>
  <si>
    <t>MASONRY</t>
  </si>
  <si>
    <t>Sizes in descriptions</t>
  </si>
  <si>
    <t>Where sizes in descriptions are given in brick units, "one brick" shall represent the length and "half brick" the width of a brick</t>
  </si>
  <si>
    <t>Face bricks</t>
  </si>
  <si>
    <t>Bricks shall be ordered timeously to obtain uniformity in size and colour</t>
  </si>
  <si>
    <t>Pointing</t>
  </si>
  <si>
    <t>Descriptions of recessed pointing to fair face brickwork and face brickwork shall be deemed to include square recessed, hollow recessed, weathered pointing, etc</t>
  </si>
  <si>
    <t>FOUNDATIONS (PROVISIONAL)</t>
  </si>
  <si>
    <t>Brickwork of NFPE bricks (14Mpa nominal compressive strength) in class I (1:3) mortar</t>
  </si>
  <si>
    <t>SUPERSTRUCTURE</t>
  </si>
  <si>
    <t>Brickwork of NFP bricks (7.5Mpa nominal compresive strength) in class II (1:4) mortar</t>
  </si>
  <si>
    <t>One brick walls in gables, parepets, etc                                                            m²</t>
  </si>
  <si>
    <t>WALL CLADDING</t>
  </si>
  <si>
    <t>Stone wall cladding (PC Sum of R 300.00/m2 delivered to site) as supplied by Durastone or similar approved</t>
  </si>
  <si>
    <t>Prestressed fabricated lintels</t>
  </si>
  <si>
    <t>Turning pieces</t>
  </si>
  <si>
    <t>Bonding to existing</t>
  </si>
  <si>
    <t>Galvanised hoop iron cramps, ties, etc</t>
  </si>
  <si>
    <t>30 x 1,6mm Roof tie 1500mm long with one end fixed to timber and</t>
  </si>
  <si>
    <t>Air bricks etc.</t>
  </si>
  <si>
    <t>FACE BRICKWORK</t>
  </si>
  <si>
    <t>Approved FBS face bricks (PC Sum of R 4500.00/1000 delivered to site) built in stretcher bond and pointed with square recessed horizontal and vertical joints, including fair cutting , angles, etc</t>
  </si>
  <si>
    <t>BILL NO. 8</t>
  </si>
  <si>
    <t>CARPENTRY AND JOINERY</t>
  </si>
  <si>
    <t>Particle board shall comply with the following specifications:</t>
  </si>
  <si>
    <t>Descriptions</t>
  </si>
  <si>
    <t>The term "planted on" shall mean the nailing of timber to timber</t>
  </si>
  <si>
    <t>The  term  "screwed on"  shall  mean  the  countersunk screwing of timber to timber</t>
  </si>
  <si>
    <t>The term "screwed and pelleted on" shall mean the screwing of timber to timber with the heads of screws sunk and pelleted</t>
  </si>
  <si>
    <t>The term "plugged" shall mean the countersunk screwing of timber to brickwork or concrete including plastic plugs</t>
  </si>
  <si>
    <t>The term "plugged and pelleted" shall mean the screwing of timber to brickwork or concrete including plugs with heads of screws sunk and pelleted</t>
  </si>
  <si>
    <t>Joinery</t>
  </si>
  <si>
    <t>Descriptions   of   frames   shall   be   deemed   to   include   frames, transomes, mullions, rails, etc</t>
  </si>
  <si>
    <t>Descriptions  of  hardwood  joinery  shall  be  deemed  to  include pelleting of bolt holes</t>
  </si>
  <si>
    <t>Fixing</t>
  </si>
  <si>
    <t>Items  described  as  "nailed"  shall  be  deemed  to  be  fixed  with hardened steel nails or shot pins to brickwork or concrete.</t>
  </si>
  <si>
    <t>Items described as "plugged" shall be deemed to include screwing to fibre, plastic or metal plugs at not exceeding 600mm centres, and where described as "bolted" the bolts have been given elsewhere.</t>
  </si>
  <si>
    <t>Decorative laminate finish</t>
  </si>
  <si>
    <t>Laminate finish shall be glued under pressure. Edge strips shall be butt jointed at junctions with adjacent similar finish</t>
  </si>
  <si>
    <t>The sizes listed are Nominal sizes for solid SA pine members</t>
  </si>
  <si>
    <t>PREFABRICATED ROOFS, ETC</t>
  </si>
  <si>
    <t>The following is applicable in respect of roof trusses:</t>
  </si>
  <si>
    <t>ROOF CONSTRUCTION</t>
  </si>
  <si>
    <t>Prefabricated plate nailed timber roof truss construction</t>
  </si>
  <si>
    <t>Sawn softwood trusses, bracing, etc</t>
  </si>
  <si>
    <t>Typical Truss A</t>
  </si>
  <si>
    <t>Typical Truss B</t>
  </si>
  <si>
    <t>Typical Truss C</t>
  </si>
  <si>
    <t>Typical Truss D</t>
  </si>
  <si>
    <t>Rafters as Trusses</t>
  </si>
  <si>
    <t>Sawn softwood (Grade 7)</t>
  </si>
  <si>
    <t xml:space="preserve">EAVES, VERGES, ETC </t>
  </si>
  <si>
    <t>Pressed-fibre cement</t>
  </si>
  <si>
    <t>DOORS, ETC</t>
  </si>
  <si>
    <t>40mm Thick semi-solid flush panel doors with commercial veneer both sides suitable for painting and hung to steel, aluminium, timber frames</t>
  </si>
  <si>
    <t>40mm Thick semi-solid flush panel doors with sapele hardwood veneer both sides suitable for varnish</t>
  </si>
  <si>
    <t>40mm Thick solid flush panel doors with commercial veneer both sides suitable for painting and hung to steel, aluminium, timber frames</t>
  </si>
  <si>
    <t>40mm Thick solid flush panel doors with sapele hardwood veneer both sides suitable for varnish</t>
  </si>
  <si>
    <t>Wrot Meranti</t>
  </si>
  <si>
    <t>44mm Thick solid door suitable for varnish or painting and hung to steel, aluminium or timber frames</t>
  </si>
  <si>
    <t>SKIRTINGS</t>
  </si>
  <si>
    <t>Wrought Meranti</t>
  </si>
  <si>
    <t>WORKTOPS</t>
  </si>
  <si>
    <t>Melamine faced board</t>
  </si>
  <si>
    <t>Formica or similar approved</t>
  </si>
  <si>
    <t xml:space="preserve">CUPBOARDS </t>
  </si>
  <si>
    <t>Melawood or simmilar approved melamine faced particle board</t>
  </si>
  <si>
    <t>CEILINGS, PARTITIONS AND ACCESS FLOORING</t>
  </si>
  <si>
    <t>NAILED UP CEILINGS</t>
  </si>
  <si>
    <t>6,4mm Gypsum plasterboard ceilings including 38 x 38mm sawn softwood brandering at 450mm centres in one direction in 900mm board widths with metal joints and fixed as recommended by the manufacturer</t>
  </si>
  <si>
    <t>Gypsum coved cornice</t>
  </si>
  <si>
    <t>Trapdoors</t>
  </si>
  <si>
    <t>9,5mm Gypsum plasterboard ceilings including 38 x 38mm sawn softwood brandering at 300mm centres in one direction in 900mm board widths with 63mm wide strips of mesh scrim nailed over joints and the whole finished with gypsum 6mm skim plaster trowelled to a smooth polished surface to the thickness recommended by the manufacturer</t>
  </si>
  <si>
    <t>Shadow line wall angle cornices to suspended ceilings</t>
  </si>
  <si>
    <t>6,4mm Nutec plasterboard ceilings including 38 x 38mm sawn softwood brandering at 450mm centres in one direction in 900mm board widths with metal joints and fixed as recommended by the manufacturer</t>
  </si>
  <si>
    <t>SUSPENDED CEILINGS</t>
  </si>
  <si>
    <t>1200 x 600 x 12,7mm "Fissured Vinyl Clad Gypsum Ceiling Board" acoustic panels fitted in and including "Rondo" standard faced exposed grid suspension system including main and cross tees, necessary hangers, grids, etc</t>
  </si>
  <si>
    <t>PARTITIONS</t>
  </si>
  <si>
    <t>GYPWALL FIRESTOP 51/F60S42 PARTITIONING SYSTEMS</t>
  </si>
  <si>
    <t>SKIRTINGS, ETC</t>
  </si>
  <si>
    <t>BILL NO. 10</t>
  </si>
  <si>
    <t>FLOOR COVERINGS</t>
  </si>
  <si>
    <t>CARPET TILES</t>
  </si>
  <si>
    <t>500 x 500mm "Nexus Beberpoint 920 - Azure" or similar approved(P.C allowance of R 200.00/m2 excluding VAT but includes delivery to site)  laid complete as per manufacturer's instructions including brass trimmings, edging, beads, etc</t>
  </si>
  <si>
    <t>VINYL TILES</t>
  </si>
  <si>
    <t>300 x 300 x 2,5mm semi-flexible or similar approved vinyl tiles manafactured to SABS specification (alllow a P.C allowance of R 120.00/m2 excluding VAT but includes delivery to site)</t>
  </si>
  <si>
    <t>VINYL SHEETING</t>
  </si>
  <si>
    <t xml:space="preserve">POLISH, SEALERS, ETC </t>
  </si>
  <si>
    <t>CORNER PROTECTORS, DIVIDING STRIPS, ETC</t>
  </si>
  <si>
    <t>BILL NO. 11</t>
  </si>
  <si>
    <t>IRONMONGERY</t>
  </si>
  <si>
    <t>Where applicable finishes to ironmongery are indicated by suffixes in accordance with the following list:</t>
  </si>
  <si>
    <t>BS Sati n bronze lacquered CH Chromium plated</t>
  </si>
  <si>
    <t>SC Sati n chromium plated</t>
  </si>
  <si>
    <t>PL Polished and lacquered</t>
  </si>
  <si>
    <t>SD Sanded</t>
  </si>
  <si>
    <t>Union or similar</t>
  </si>
  <si>
    <t>LOCKS</t>
  </si>
  <si>
    <t>Union or similar approved</t>
  </si>
  <si>
    <t>Union or similiar</t>
  </si>
  <si>
    <t>1.6mm thick Natural anodised plates with and including 65mm high black Swiss 721 engraved letters fixed to wall above doors with tamper proof screws</t>
  </si>
  <si>
    <t>Stainless steel</t>
  </si>
  <si>
    <t>KEY CABINETS, ETC</t>
  </si>
  <si>
    <t>STEEL LOCKERS</t>
  </si>
  <si>
    <t>Greenfield or  similar  approved epoxy  powder coated  mild  steel lockers</t>
  </si>
  <si>
    <t>BILL NO. 12</t>
  </si>
  <si>
    <t>METALWORK</t>
  </si>
  <si>
    <t>Descriptions of bolts shall be deemed to include nuts and washers</t>
  </si>
  <si>
    <t>Descriptions  of  L-shaped  and  U-shaped  anchor  bolts  shall  be deemed to include bending, threading, nuts and washers and embedding in concrete</t>
  </si>
  <si>
    <t>Descriptions of expansion anchors and bolts and chemical anchors and bolts shall be deemed to include nuts, washers and mortices in brickwork or concrete</t>
  </si>
  <si>
    <t>Descriptions  of  L-shaped  and  U-shaped  anchor  bolts  shall  be deemed to include bending, threading, nuts and washers and embedding in concrete. Where anchor bolts are described as embedded  in  sides  or  soffits  of  concrete  it  shall  be  deemed  to include holes through formwork.</t>
  </si>
  <si>
    <t>Descriptions of expansion anchors and bolts and chemical anchors and bolts shall be deemed to include nuts, washers and mortices in brickwork or concrete.</t>
  </si>
  <si>
    <t>Mild steel</t>
  </si>
  <si>
    <t>Plates, cleats, etc</t>
  </si>
  <si>
    <t>Bolts, etc</t>
  </si>
  <si>
    <t>Screens and gates</t>
  </si>
  <si>
    <t>PRESSED STEEL DOOR FRAMES</t>
  </si>
  <si>
    <t>1,6mm Double rebated frames suitable for half brick walls</t>
  </si>
  <si>
    <t>Frame for door 813 x 2032mm high with two 100mm steel hinges</t>
  </si>
  <si>
    <t>1,6mm Double rebated frames suitable for one brick walls</t>
  </si>
  <si>
    <t>STEEL ROLLER SHUTTERS ETC</t>
  </si>
  <si>
    <t>Serranda or other approved interlocking square slatted chromadek finished roller shutters fixed to in  position as  per manufacturer instructions</t>
  </si>
  <si>
    <t>STRONG ROOM DOORS, WALL SAFES AND VENTILATORS</t>
  </si>
  <si>
    <t>BILL NO. 14</t>
  </si>
  <si>
    <t>PLASTERING</t>
  </si>
  <si>
    <t>SCREEDS</t>
  </si>
  <si>
    <t>Screeds wood floated on concrete</t>
  </si>
  <si>
    <t>GRANOLITHIC</t>
  </si>
  <si>
    <t>Untinted granolithic on concrete</t>
  </si>
  <si>
    <t>INTERNAL PLASTER</t>
  </si>
  <si>
    <t>Cement plaster on brickwork</t>
  </si>
  <si>
    <t>Two coat plaster on brickwork</t>
  </si>
  <si>
    <t>EXTERNAL PLASTER</t>
  </si>
  <si>
    <t>Cement plaster on concrete</t>
  </si>
  <si>
    <t>Rough cast plaster on brickwork</t>
  </si>
  <si>
    <t>Fine rough cast plaster on brickwork</t>
  </si>
  <si>
    <t>TILING</t>
  </si>
  <si>
    <t>Tiling on brick or concrete walls, columns, etc and floors to be fixed in stict accordance with the manufacturer's instructions and to include for adhesives, bedding and grouting complete to plastered or screeded surfaces (measured elsewhere)</t>
  </si>
  <si>
    <t>FLOOR TILING</t>
  </si>
  <si>
    <t>300 x 300 x 8mm Ceramic floor tiles of an approved colour, allow the sum of R 170.00 (one hundred and seventy rand) per m2 ex factory/supplier laid on screed (elsewhere) with tile bedding  and flush pointed with epoxy mortar</t>
  </si>
  <si>
    <t>300 x 300 x 15mm Natural slate tiles of an approved colour, allow the sum of R 220.00 (Two hudred and twenty rand) per m2 ex factory/supplier fixed with adhesive to plaster (elsewhere) on brickwork or concrete and pointed with matching cement grout</t>
  </si>
  <si>
    <t>300 x 450 x 8mm Glazed ceramic tiles of an approved colour, allow the sum of R 180.00 per m2 ex factory/supplier fixed with adhesive to plaster (elsewhere) on brickwork or concrete and pointed with matching cement grout</t>
  </si>
  <si>
    <t>200 x 200 x 6mm Glazed ceramic tiles of an approved colour, allow the sum of R 140.00 per m2 ex factory/supplier fixed with adhesive to plaster (elsewhere) on brickwork or concrete and pointed with matching cement grout</t>
  </si>
  <si>
    <t>GLAZING</t>
  </si>
  <si>
    <t>4mm Clear float glass</t>
  </si>
  <si>
    <t>4mm Obscure glass</t>
  </si>
  <si>
    <t>6mm Clear float glass</t>
  </si>
  <si>
    <t>6mm Laminated safety glass to alumnium frames including beads, etc</t>
  </si>
  <si>
    <t>6mm Normal strength georgian wired safety glass including glazing beads, etc</t>
  </si>
  <si>
    <t>TOPS, SHELVES, DOORS, MIRRORS, ETC</t>
  </si>
  <si>
    <t>6mm Silvered float glass copper backed mirrors with polished edges holed for and fixed with chromium plated dome  capped mirror screws with rubber buffers to plugs in brickwork or concrete</t>
  </si>
  <si>
    <t>EXTERNAL WORKS</t>
  </si>
  <si>
    <t>Filling</t>
  </si>
  <si>
    <t>Compaction of surfaces</t>
  </si>
  <si>
    <t>Prescribed density tests on filling</t>
  </si>
  <si>
    <t>ROADLINES AND SIGNS</t>
  </si>
  <si>
    <t>Non-reflectorised paint, including undercoat, applied at the manufacturer's recommended covering rate, including proper preparations of surface to receive paint, to:</t>
  </si>
  <si>
    <t>Concrete palisade fencing</t>
  </si>
  <si>
    <t>Galvanised steel security fencing</t>
  </si>
  <si>
    <t>ClearVu fencing</t>
  </si>
  <si>
    <t>"BetaView" or similar approved ZincAlu and PVC coated security fence, gates, etc and setting out of fence system to be maintenance free and carry a minimum 10 year anti corrosion guarantee and 15 year functional guarantee in urban areas.</t>
  </si>
  <si>
    <t>Panels:</t>
  </si>
  <si>
    <t>Mesh apertures: 76.2 x 12.7mm; Horizontal wire diameter: 3.00mm; Vertical wire diameter: 3.00mm,</t>
  </si>
  <si>
    <t>Weld strength: 60% of the minimum tensile strength of the wire;</t>
  </si>
  <si>
    <t>Tensile Strength Range of wire: 540-690N/m2; Height of panels: 2400mm;</t>
  </si>
  <si>
    <t>Width of panels: 3050mm</t>
  </si>
  <si>
    <t>Posts:</t>
  </si>
  <si>
    <t>Bakafix Secure Post - H-Shape; hot-dip zinc coated steel sheet (sendimir)</t>
  </si>
  <si>
    <t>Length of post: 3m;</t>
  </si>
  <si>
    <t>Post of post: 70mm x 44mm x 2mm</t>
  </si>
  <si>
    <t>Holes in side flanges for lateral fixation for the panels with mini securifor brackets and plastic caps</t>
  </si>
  <si>
    <t>Posts to be planted in: 400mm x 400mm x 600mm concrete base - 15Mpa/19mm.</t>
  </si>
  <si>
    <t>Steel Palisade</t>
  </si>
  <si>
    <t>Galvanized Steel palisade fence fitted between 100 x 55 IPE galvanized  steel  post  2850mm  long  in  panel  approximately  2500 wide x 1800 high with 17 no. 40 x 40 x 3mm rolled steel pales fixed to and including 2no. 50 x 50 x 5mm horizontal cross-bars at 1,65m centers and 450 x 450 x 900 deep mass concrete base</t>
  </si>
  <si>
    <t>Sliding driveway gate made of 100 x 50 x 3,0mm bottom rail, 75 x 50 x 3,0mm side, diagonal and top rail.</t>
  </si>
  <si>
    <t>- filled with 40 x 40 x 3mm galv. mild steel angle iron welded to mild steel surround sharpened to</t>
  </si>
  <si>
    <t>match  palisade  fence  and  spaced  equally  not  exceeding  150mm</t>
  </si>
  <si>
    <t>Centre’s.</t>
  </si>
  <si>
    <t>- 100 x 100 x 3,0mm end post in concrete base. (25mPa)</t>
  </si>
  <si>
    <t>- 75 x 50 x 2,5 end U-shaped portal guide post in concrete base</t>
  </si>
  <si>
    <t>- 2no. 100mm heavy duty GMS wheels with dust proof sealed roller bearings.</t>
  </si>
  <si>
    <t>- 50 x 50 x 5mm GMS angle track with 16mm solid round bar welded on top of angle iron, 30 x 75mm</t>
  </si>
  <si>
    <t>fish tails at 300 Centre’s cast in concrete base (25mPa)</t>
  </si>
  <si>
    <t>- GMS guide with nylon guide wheels bolted to column</t>
  </si>
  <si>
    <t>- 200 x 100 x 75 closing channel welded to gate</t>
  </si>
  <si>
    <t xml:space="preserve">- 100 x 100 x 6 locking plates welded to gate and closing channel. </t>
  </si>
  <si>
    <t xml:space="preserve">Work done between Monday and Friday from 7:30am to 4pm shall be paid as per qouted rate for that particular item. </t>
  </si>
  <si>
    <t xml:space="preserve">SUPPLEMENTARY PREAMBLES </t>
  </si>
  <si>
    <t>BRICKWORK</t>
  </si>
  <si>
    <t xml:space="preserve">Piers                                                                                                                         </t>
  </si>
  <si>
    <t xml:space="preserve">Half brick walls                                                                                                       </t>
  </si>
  <si>
    <t xml:space="preserve">Half brick walls inside existing                                                                             </t>
  </si>
  <si>
    <t xml:space="preserve">Half brick walls in lining to existing walls                                                          </t>
  </si>
  <si>
    <t xml:space="preserve">One brick walls                                                                                                       </t>
  </si>
  <si>
    <t xml:space="preserve">One and a half brick walls                                                                                    </t>
  </si>
  <si>
    <t xml:space="preserve">One brick walls circular on plan                                                                          </t>
  </si>
  <si>
    <t xml:space="preserve">Half brick walls in beamfilling                                                                              </t>
  </si>
  <si>
    <t xml:space="preserve">One brick walls in fire wall                                                                                   </t>
  </si>
  <si>
    <t xml:space="preserve">Split face stone wall cladding to external walls build in mortar as per suppliers instructions                                                                                           </t>
  </si>
  <si>
    <t xml:space="preserve">75mm Wide reinforcement built in horizontally                                               </t>
  </si>
  <si>
    <t xml:space="preserve">BRICKWORK SUNDRIES </t>
  </si>
  <si>
    <t>Brickwork reinforcement</t>
  </si>
  <si>
    <t xml:space="preserve">150mm Wide reinforcement built in horizontally                                             </t>
  </si>
  <si>
    <t xml:space="preserve">110 x 75mm not exceeding 3m Lintels                                                                </t>
  </si>
  <si>
    <t xml:space="preserve">110 x 75mm exceeding 3m but not exceeding 4.5m Lintels                            </t>
  </si>
  <si>
    <t xml:space="preserve">110mm Wide turning piece to lintels etc                                                            </t>
  </si>
  <si>
    <t xml:space="preserve">220mm Wide turning piece to lintels etc                                                            </t>
  </si>
  <si>
    <t xml:space="preserve">Cutting toothings and bonding new brickwork to existing                             </t>
  </si>
  <si>
    <t xml:space="preserve">other end built into brickwork                                                                            </t>
  </si>
  <si>
    <t xml:space="preserve">30 x 1,6mm Wall tie 1500mm long with one end shot pinned to concrete and other end build into brickwork                                                   </t>
  </si>
  <si>
    <t xml:space="preserve">229 x 156mm Clay vermin proof air brick                                                        </t>
  </si>
  <si>
    <t xml:space="preserve"> No</t>
  </si>
  <si>
    <t xml:space="preserve">Extra over brickwork for face brickwork                                                           </t>
  </si>
  <si>
    <t xml:space="preserve">Extra brickwork for face brickwork in soldier course panels                         </t>
  </si>
  <si>
    <t xml:space="preserve">Face brick-on-edge flat coping 220mm wide pointed on both sides             </t>
  </si>
  <si>
    <t>Particle board</t>
  </si>
  <si>
    <t xml:space="preserve">a) SABS 1300 Particle board: exterior and flooring type </t>
  </si>
  <si>
    <t>b) SABS 1301 Particle board: interior type</t>
  </si>
  <si>
    <t>Mono pitched truss construction to 12 degrees pitch comprising of 38 x 152mm SAP grade 7 rafter, 38 x 114mm SAP grade 7 tie beam, 38 x 114 SAP grade 7 webs and struts including all sprockets, bracing, gangnails, nails, nuts, washers, joints etc, approximate size 7200mm long x 3900mm high with entire truss containing 300mm eaves overhang projection on one side and 400mm overhang projection on the other side</t>
  </si>
  <si>
    <t xml:space="preserve">  No</t>
  </si>
  <si>
    <t xml:space="preserve"> m</t>
  </si>
  <si>
    <t xml:space="preserve">38 x 114mm Wall plates                                                                                        </t>
  </si>
  <si>
    <t xml:space="preserve">52 x 76mm Purlins                                                                                                  </t>
  </si>
  <si>
    <t xml:space="preserve">52 x 76mm Wrot soft wood (Grade 7) purlins                                                   </t>
  </si>
  <si>
    <t xml:space="preserve">76 x 76mm Splay cut purlins                                                                                 </t>
  </si>
  <si>
    <t xml:space="preserve">50 x 228mm Rafters in lengths not exceeding 2400mm                                  </t>
  </si>
  <si>
    <t xml:space="preserve">50  x   228mm  Rafters   in   lengths   exceeding  3900mm  and   not exceeding 6600mm                                                                                                </t>
  </si>
  <si>
    <t xml:space="preserve">50 x 228mm Rafters in lengths exceeding 6600mm                                         </t>
  </si>
  <si>
    <t xml:space="preserve">50 x 228mm Rafters as beams in lengths exceeding 3900mm and not exceeding 6600mm                                                                                                </t>
  </si>
  <si>
    <t xml:space="preserve">Two coats creosote on sawn timbers                                                                </t>
  </si>
  <si>
    <t>Splay end of 50 x 228mm rafter down to 50 x 114mm</t>
  </si>
  <si>
    <t xml:space="preserve">Splay end of 38 x 152mm rafter down to 38 x 114mm                                                                                                      </t>
  </si>
  <si>
    <t xml:space="preserve">Splay end of 50 x 228mm rafter down to 50 x 152mm </t>
  </si>
  <si>
    <t xml:space="preserve">2.5mm Diameter galvanised wire tie 700mm girth wrapped around rafter and purlins with ends tied together  </t>
  </si>
  <si>
    <t xml:space="preserve">12  x  250mm  Barge  boards  including  galvanised  steel  H-profile jointing strips                                                                                                           </t>
  </si>
  <si>
    <t xml:space="preserve">15  x  250mm  Fascia  boards  including  galvanised  steel  H-profile jointing strips                                                                                                           </t>
  </si>
  <si>
    <t>Door, size 813 x 2032mm high</t>
  </si>
  <si>
    <t xml:space="preserve">Door, size 864 x 2032mm high </t>
  </si>
  <si>
    <t xml:space="preserve">Door, size 915 x 2032mm high  </t>
  </si>
  <si>
    <t xml:space="preserve">Door, size 813 x 1880mm high                                                                                                                                                                                                                                                                                                              </t>
  </si>
  <si>
    <t>Double door in two equal leaves with rebated meeting stiles, size</t>
  </si>
  <si>
    <t xml:space="preserve">1510 x 2032mm high                                                                                            </t>
  </si>
  <si>
    <t xml:space="preserve">Door, size 864 x 2032mm high   </t>
  </si>
  <si>
    <t xml:space="preserve">Door, size 915 x 2032mm high </t>
  </si>
  <si>
    <t xml:space="preserve">Door, size 813 x 1880mm high                                                                                                                                                                                                                                                                                                          </t>
  </si>
  <si>
    <t xml:space="preserve">                                                                                        </t>
  </si>
  <si>
    <t xml:space="preserve">Double door in two equal leaves with rebated meeting stiles, size 1510 x 2032mm high    </t>
  </si>
  <si>
    <t xml:space="preserve">Door, size 813 x 1880mm high   </t>
  </si>
  <si>
    <t xml:space="preserve">Door, size 813 x 2032mm high </t>
  </si>
  <si>
    <t>Door, size 864 x 2032mm high</t>
  </si>
  <si>
    <t>Door, size 915 x 2032mm high</t>
  </si>
  <si>
    <t xml:space="preserve">                                                                                            </t>
  </si>
  <si>
    <t>Double door in two equal leaves with rebated meeting stiles, size 1510 x 2032mm high</t>
  </si>
  <si>
    <t xml:space="preserve">Door, size 813 x 2032mm high  </t>
  </si>
  <si>
    <t xml:space="preserve">Door, size 813 x 1880mm high                                                                                                                                                                                                                                                                                                                 </t>
  </si>
  <si>
    <t xml:space="preserve">Double door in two equal leaves with rebated meeting stiles, size 1510 x 2032mm high </t>
  </si>
  <si>
    <t xml:space="preserve">Door, size 813 x 2032mm high                                                                            </t>
  </si>
  <si>
    <t xml:space="preserve">Door, size 813 x  2032mm high with and including 513 x  600mm glazed viewing panel fitted with 15 x 15mm meranti glazing beads on both sides (glazing elsewhere measured)     </t>
  </si>
  <si>
    <t xml:space="preserve">Double door in two leaves with rebated meeting stiles, size 1510 x2032mm high  </t>
  </si>
  <si>
    <t xml:space="preserve">44 x 100mm Rebated frames plugged                                                                </t>
  </si>
  <si>
    <t xml:space="preserve">FRAMED FRAMES, ETC </t>
  </si>
  <si>
    <t>Wrot meranti frames</t>
  </si>
  <si>
    <t xml:space="preserve">19 x 76mm Skirting nailed to walls with heads of nails punched and filled including 19mm quadrant bead planted on at junction with floor </t>
  </si>
  <si>
    <t>JOINERY FITTINGS, ETC</t>
  </si>
  <si>
    <t xml:space="preserve">16mm cupboard doors                                                                                        </t>
  </si>
  <si>
    <t xml:space="preserve">16mm Tops, shelves, sides, divisions, etc                                                         </t>
  </si>
  <si>
    <t xml:space="preserve">16mm Adjustable shelving                                                                                  </t>
  </si>
  <si>
    <t xml:space="preserve">600 x 16mm thick counter including support structure screwed to walls </t>
  </si>
  <si>
    <t>CEILING INSULATION</t>
  </si>
  <si>
    <t xml:space="preserve"> Aerolite insulation</t>
  </si>
  <si>
    <t xml:space="preserve">Horizontal ceilings to timber trusses                                                                  </t>
  </si>
  <si>
    <t xml:space="preserve">75mm Fixed to ceilings                                                                                          </t>
  </si>
  <si>
    <t xml:space="preserve">600 x 600mm Trap door                                                                                       </t>
  </si>
  <si>
    <t xml:space="preserve">25mm recessed wall angle plugged                                                                     </t>
  </si>
  <si>
    <t xml:space="preserve">Ceilings suspended not exceeding 1m below concrete slabs, timber trusses, etc                                                                                                             </t>
  </si>
  <si>
    <t xml:space="preserve">Vertical bulkhead not exceeding 500mm high                                                   </t>
  </si>
  <si>
    <t xml:space="preserve">60mm Girth pre-painted cornices plugged                                                        </t>
  </si>
  <si>
    <t xml:space="preserve">Allow for light fitting openings, cutting, etc in suspended ceilings               </t>
  </si>
  <si>
    <t xml:space="preserve">Extra over partition 3000mm high for vertical abutment </t>
  </si>
  <si>
    <t xml:space="preserve">Partitioning 3000mm high with bottom and top tracks plugged                                             </t>
  </si>
  <si>
    <t>Extra   over  partition  for  for  door  opening  813  x  2032mm  high including natural anodised aluminium door frame with  one pair of 100mm   nylon   washered   aluminium     hinges   for   timber   door (elsewhere)</t>
  </si>
  <si>
    <t xml:space="preserve">Ditto for double door opening 1610 x 2032mm high, ditto                           </t>
  </si>
  <si>
    <t xml:space="preserve">Extra  over  partition for  viewing panel  size  1800 x  1200mm high including  natural  anodised  aluminium  window  frame  with  6mm laminated glass glazing                                                                                        </t>
  </si>
  <si>
    <t xml:space="preserve">Partitioning 3000mm high with bottom and top tracks plugged                    </t>
  </si>
  <si>
    <t xml:space="preserve">4 x 100mm High aluminium skirtings                                                                  </t>
  </si>
  <si>
    <t xml:space="preserve">FLOOR COVERINGS SKIRTINGS, NOSINGS, ETC </t>
  </si>
  <si>
    <t xml:space="preserve">50 x 50mm Aluminium angle edging to treads and risers of stairs                </t>
  </si>
  <si>
    <t xml:space="preserve">On floors                                                                                                                 </t>
  </si>
  <si>
    <t xml:space="preserve">On treads and risers of stairs                                                                              </t>
  </si>
  <si>
    <t xml:space="preserve">Two coats wax polish on vinyl flooring                                                              </t>
  </si>
  <si>
    <t xml:space="preserve">4 x 50mm Aluminium cover strip                                                                         </t>
  </si>
  <si>
    <t>Finishes to ironmongery</t>
  </si>
  <si>
    <t xml:space="preserve">GE Grey enamelled </t>
  </si>
  <si>
    <t>AS Anodised silver</t>
  </si>
  <si>
    <t>AB Anodised bronze</t>
  </si>
  <si>
    <t>AG Anodised gold</t>
  </si>
  <si>
    <t xml:space="preserve">ABL Anodised black </t>
  </si>
  <si>
    <t xml:space="preserve">SE Silver enamelled    </t>
  </si>
  <si>
    <t>PB Polished brass</t>
  </si>
  <si>
    <t xml:space="preserve">HINGES, BOLTS, ETC </t>
  </si>
  <si>
    <t xml:space="preserve">No </t>
  </si>
  <si>
    <t xml:space="preserve">Paraplegic type ditto     </t>
  </si>
  <si>
    <t>ART 208C91 Flush bolt 150mm</t>
  </si>
  <si>
    <t xml:space="preserve">37651LH Indicator bolt                                                                                                                                                                                                                                                           </t>
  </si>
  <si>
    <t>CATCHES, CABIN HOOKS, ETC</t>
  </si>
  <si>
    <t xml:space="preserve">AL8721AS Union aluminium hat &amp; coat hook                                                  </t>
  </si>
  <si>
    <t xml:space="preserve">Door lock  </t>
  </si>
  <si>
    <t xml:space="preserve">Cylinder profile lock  </t>
  </si>
  <si>
    <t>Dead bolt lock 35mm</t>
  </si>
  <si>
    <t xml:space="preserve">Stainless steel striker plate for double rebated doors     </t>
  </si>
  <si>
    <t xml:space="preserve">Escutcheon profile   </t>
  </si>
  <si>
    <t xml:space="preserve">Escutcheon plate </t>
  </si>
  <si>
    <t>Dust proof strike</t>
  </si>
  <si>
    <t>Lock plate</t>
  </si>
  <si>
    <t xml:space="preserve">Bathroom lockset with striking plate fixed to metal   </t>
  </si>
  <si>
    <t xml:space="preserve">50mm Padlock                                                                                                                                                                                                                                                                                                                                                                                                                                                                                                                                                                                                                                                                                                                                                                                                                                                                                                                                                                                       </t>
  </si>
  <si>
    <t>Three lever deadlock</t>
  </si>
  <si>
    <t xml:space="preserve">Four lever deadlock  </t>
  </si>
  <si>
    <t xml:space="preserve">Four lever rebated deadlock  </t>
  </si>
  <si>
    <t xml:space="preserve">Two lever lockset  </t>
  </si>
  <si>
    <t xml:space="preserve">Two lever lockset with striking plate fixed to metal  </t>
  </si>
  <si>
    <t xml:space="preserve">Two lever rebated lockset  </t>
  </si>
  <si>
    <t xml:space="preserve">Three lever lockset  </t>
  </si>
  <si>
    <t xml:space="preserve">Three lever lockset with striking plate fixed to metal  </t>
  </si>
  <si>
    <t xml:space="preserve">Three lever rebated lockset  </t>
  </si>
  <si>
    <t xml:space="preserve">Four lever lockset   </t>
  </si>
  <si>
    <t xml:space="preserve">Four lever lockset with striking plate fixed to metal  </t>
  </si>
  <si>
    <t xml:space="preserve">Three lever rebated deadlock                                                                                                                                                                                                                                                                                                                                                                                                                                                                                                                                                                                                                                                                                                                                                                                                                                   </t>
  </si>
  <si>
    <t xml:space="preserve">Four lever rebated lockset                                                                                   </t>
  </si>
  <si>
    <t xml:space="preserve">Sub-masterkey </t>
  </si>
  <si>
    <t xml:space="preserve">Masterkey                                                                                                                                                                                                           </t>
  </si>
  <si>
    <t>HANDLES</t>
  </si>
  <si>
    <t xml:space="preserve">Pull handle                                                                                                             </t>
  </si>
  <si>
    <t>200mm Pull handle</t>
  </si>
  <si>
    <t xml:space="preserve"> Push plate blank </t>
  </si>
  <si>
    <t xml:space="preserve">Push plate </t>
  </si>
  <si>
    <t xml:space="preserve">Pull handle on back plate  </t>
  </si>
  <si>
    <t xml:space="preserve">Circular pull handle on 150 x 150 x 3mm thick backplate       </t>
  </si>
  <si>
    <t xml:space="preserve">Handle on back plate       </t>
  </si>
  <si>
    <t xml:space="preserve">800 x 200mm high kick or push plate plate                                                     </t>
  </si>
  <si>
    <t xml:space="preserve">150 x 150mm engraved aluminium "Electrical" indicator plate                    </t>
  </si>
  <si>
    <t xml:space="preserve">150 x 150mm engraved aluminium "Fire hose" indicator plate                    </t>
  </si>
  <si>
    <t xml:space="preserve">150 x 150mm engraved aluminium "male" indicator plate                          </t>
  </si>
  <si>
    <t xml:space="preserve">Nameplate  80  x  400mm  with  fifteen  and  not  exceeding  twenty numerals or letters                                                                                               </t>
  </si>
  <si>
    <t xml:space="preserve">152 x 152mm engraved aluminium "male &amp; female" indicator plate          </t>
  </si>
  <si>
    <t xml:space="preserve">150 x 150mm engraved aluminium "Disabled" indicator plate                     </t>
  </si>
  <si>
    <t xml:space="preserve">150 x 150mm engraved aluminium "female" indicator plate                        </t>
  </si>
  <si>
    <t xml:space="preserve">PUSH PLATES AND KICKING PLATES </t>
  </si>
  <si>
    <t>Natural Anodised aluminium</t>
  </si>
  <si>
    <t xml:space="preserve">LETTERS, NAMEPLATES, PUSHPLATES, ETC </t>
  </si>
  <si>
    <t>Assa Abloy' or other similar approved</t>
  </si>
  <si>
    <t xml:space="preserve">BATHROOM FITTINGS </t>
  </si>
  <si>
    <t>Nampak or similar</t>
  </si>
  <si>
    <t xml:space="preserve">1200mm Long chromium plated towel rails                                                     </t>
  </si>
  <si>
    <t xml:space="preserve">600mm Long chromium plated towel rails                                                       </t>
  </si>
  <si>
    <t xml:space="preserve">266 x 257 x 230mm high Surface mounted splash proof electronic hand-drier, including connecting to electrical (electrical connection elsewhere measured)                                                                                           </t>
  </si>
  <si>
    <t xml:space="preserve">120 x 210 x 112mm stainless steel liquid soap dispenser                              </t>
  </si>
  <si>
    <t xml:space="preserve">Stainless   steel   paper   towel   dispenser   plugged   installed   to manufacturer's specifications                                                                             </t>
  </si>
  <si>
    <t xml:space="preserve">385 x 465 x 200mm stainless steel mounted waste bin  installed to manufacturer's specifications                                                                             </t>
  </si>
  <si>
    <t xml:space="preserve">FSA Code: 359809 or similar approved                                                              </t>
  </si>
  <si>
    <t xml:space="preserve">Vaal 2No 32mm stainless steel grab rails </t>
  </si>
  <si>
    <t>Vaal 2No 32mm stainless steel back horizontal grab rails</t>
  </si>
  <si>
    <t>Stainless steel corner protectors</t>
  </si>
  <si>
    <t xml:space="preserve">50mm x 50mm x 1,2mm thick corner protectors pugged and screwed to walls four times 1200mm high  </t>
  </si>
  <si>
    <t xml:space="preserve">90mm x 90mm x 1,2mm thick corner protectors screwed to walls four times 1200mm high </t>
  </si>
  <si>
    <t xml:space="preserve">DC500 Cam action closer EN1-4SIL                                                                    </t>
  </si>
  <si>
    <t>DOOR CLOSERS</t>
  </si>
  <si>
    <t xml:space="preserve"> Union or similar</t>
  </si>
  <si>
    <t xml:space="preserve">DC477H0 Cam action floor spring EN2-4HO                                                     </t>
  </si>
  <si>
    <t xml:space="preserve">720 Gate closer EN2                                                                                              </t>
  </si>
  <si>
    <t xml:space="preserve">FD461-DC700 Cam motion mech co-ordinator DD </t>
  </si>
  <si>
    <t>J-881T-SIL Panic latch T bar 900mm wide</t>
  </si>
  <si>
    <t xml:space="preserve">Z770300-012 Z4 300kg Mag lock monitored with ZB300 bracket                                                                                                                    </t>
  </si>
  <si>
    <t>SUNDRIES</t>
  </si>
  <si>
    <t xml:space="preserve">38mm Diameter rubber door stop   </t>
  </si>
  <si>
    <t xml:space="preserve">S/S Hat and Coat Hook </t>
  </si>
  <si>
    <t xml:space="preserve">300 x 220 x 60mm Key cabinet                                                                           </t>
  </si>
  <si>
    <t xml:space="preserve">Standard fire escape key box plugged to wall                                                  </t>
  </si>
  <si>
    <t xml:space="preserve">White  magnetic  writing  board  1800  x  1200mm  high  with  and including aluminium rail plugged to wall                                                          </t>
  </si>
  <si>
    <t xml:space="preserve">Standard powder coated first aid metal box overall size 520 x 360 x 155mm high fixed to wall  </t>
  </si>
  <si>
    <t xml:space="preserve">PINNING BOARDS, WRITING BOARDS, PROJECTION SCREENS, ETC </t>
  </si>
  <si>
    <t>Vitrex or similar approved</t>
  </si>
  <si>
    <t xml:space="preserve">STRUCTURAL STEELWORK SUPPLEMENTARY PREAMBLES </t>
  </si>
  <si>
    <t xml:space="preserve">WELDED STEEL FRAMEWORK, COLUMNS, ETC </t>
  </si>
  <si>
    <t xml:space="preserve">100 x 100 x 3mm Thick tubular section columns                                               </t>
  </si>
  <si>
    <t xml:space="preserve">50 x 50 x 3mm Tubular section purlins                                                               </t>
  </si>
  <si>
    <t xml:space="preserve">100 x 100 x 3mm Thick tubular section beams                                                  </t>
  </si>
  <si>
    <t xml:space="preserve">Extra over 50 x 50 x 3mm tubular section steel for welded angle, tee, end, etc </t>
  </si>
  <si>
    <t xml:space="preserve">                                                                                                                  </t>
  </si>
  <si>
    <t xml:space="preserve">                                                                                         </t>
  </si>
  <si>
    <t>100  x  100  x  3mm  Thick  end  plate  twice  holed  for  M10  bolts (elsewhere) welded on</t>
  </si>
  <si>
    <t xml:space="preserve">M10 x 100mm expantion bolt   </t>
  </si>
  <si>
    <t xml:space="preserve">M10 x 450mm holding down bolt cast in concrete                                                                                                                   </t>
  </si>
  <si>
    <t xml:space="preserve">WELDED SCREENS, GATES, ETC </t>
  </si>
  <si>
    <t>Gates</t>
  </si>
  <si>
    <t>Double gate 1650 x 2180mm high</t>
  </si>
  <si>
    <t xml:space="preserve">Single gate 860 x 2180mm high                                                                                                                                                </t>
  </si>
  <si>
    <t>PREPAINTED PROPRIOTORY SECURITY SCREENS, GATES, ETC</t>
  </si>
  <si>
    <t xml:space="preserve">Trellidor  or  similar  approved  expandable  security  gate  with  and including all ironmongery, overall size 1500 x 2090mm high                        </t>
  </si>
  <si>
    <t xml:space="preserve">Trellidor  or  similar  approved  expandable  security  gate  with  and including all ironmongery, overall size 3800 x 2090mm high                        </t>
  </si>
  <si>
    <t xml:space="preserve">Trellidor  or  similar  approved  expandable  security  gate  with  and including all ironmongery, overall size 1000 x 2090mm high                        </t>
  </si>
  <si>
    <t xml:space="preserve">per leaf                                                                                                                    </t>
  </si>
  <si>
    <t xml:space="preserve">Frame for door 813 x 2032mm high with three 100mm steel hinges per leaf  </t>
  </si>
  <si>
    <t xml:space="preserve">Frame for door 1626 x 2032mm high with three 100mm steel hinges per leaf </t>
  </si>
  <si>
    <t xml:space="preserve">Frame for door 813 x 2032mm high with two hinges                                     </t>
  </si>
  <si>
    <t>Slatted roller shutter door for 2000 x 1800mm high opening</t>
  </si>
  <si>
    <t xml:space="preserve">Slatted roller shutter door for 950 x 2100mm high opening </t>
  </si>
  <si>
    <t xml:space="preserve">Slatted roller shutter door for 2500 x 2095mm high opening                       </t>
  </si>
  <si>
    <t xml:space="preserve">Standard safe door stop fixed to wall                                                                </t>
  </si>
  <si>
    <t xml:space="preserve">30mm Screed to recieve tiles, carpeting, etc (elsewhere)                            </t>
  </si>
  <si>
    <t xml:space="preserve">On walls in narrow widths                                                                                   </t>
  </si>
  <si>
    <t xml:space="preserve">On walls                                                                                                                  </t>
  </si>
  <si>
    <t xml:space="preserve">On walls in backing to receive wall tiling (elsewhere)                                    </t>
  </si>
  <si>
    <t xml:space="preserve">50mm Thick on floors and landings                                                                   </t>
  </si>
  <si>
    <t xml:space="preserve">30mm Thick on floors and landings                                                                   </t>
  </si>
  <si>
    <t xml:space="preserve">30mm Screed on stairs, edges, risers, etc in narrow widths inside existing                                                                                                                    </t>
  </si>
  <si>
    <t xml:space="preserve">30mm Screed on stairs, edges, risers, etc in narrow widths                          </t>
  </si>
  <si>
    <t xml:space="preserve">50mm Screed to recieve tiles, carpeting, etc (elsewhere)                            </t>
  </si>
  <si>
    <t xml:space="preserve">On soffits of concrete slabs to existing                                                              </t>
  </si>
  <si>
    <t xml:space="preserve">On soffits of concrete slabs                                                                                 </t>
  </si>
  <si>
    <t xml:space="preserve">On columns, beams, etc in narrow widths to existing                                    </t>
  </si>
  <si>
    <t xml:space="preserve">On columns, beams, etc in narrow widths                                                        </t>
  </si>
  <si>
    <t xml:space="preserve">On walls in panel between columns                                                                  </t>
  </si>
  <si>
    <t xml:space="preserve">On floors and landings                                                                                          </t>
  </si>
  <si>
    <t>WALL TILING</t>
  </si>
  <si>
    <t xml:space="preserve">15 x 15 x 2mm Aluminium Edge strip                                                                                                            </t>
  </si>
  <si>
    <t>U-Shaped aluminium expansion joint strip in tiling</t>
  </si>
  <si>
    <t xml:space="preserve">Panes exceeding 0,1m2 and not exceeding 0,5m2 in existing                       </t>
  </si>
  <si>
    <t xml:space="preserve">Louvre blade 150 x 900mm                                                                                 </t>
  </si>
  <si>
    <t xml:space="preserve">Panes exceeding 0,5m2 and not exceeding 1m2 in existing                          </t>
  </si>
  <si>
    <t xml:space="preserve">Panes exceeding 0,1m2 and not exceeding 0,5m2                                          </t>
  </si>
  <si>
    <t xml:space="preserve">Clean  existing  glazed  fanlights  with  an  approved  detergent  to remove all stains, old paint, dirt, etc                                                                  </t>
  </si>
  <si>
    <t xml:space="preserve">Clean vertical adjustable horizontal louvre blades 150mm wide with polished edges to fanlight over door size 813 x 530mm high with and including mechanical fanlight opener and cleat                                              </t>
  </si>
  <si>
    <t>Mirror 1200 x 800mm high with four screws</t>
  </si>
  <si>
    <t xml:space="preserve">Mirror 1600 x 800mm high with four screws  </t>
  </si>
  <si>
    <t xml:space="preserve">ROADS </t>
  </si>
  <si>
    <t>Excavation</t>
  </si>
  <si>
    <t>mᶟ</t>
  </si>
  <si>
    <t xml:space="preserve">UCS test in accordance with method A14 of TMH 1                                       </t>
  </si>
  <si>
    <t xml:space="preserve">Atterberg limits test in accordance with methods A2 to A4 of TMH1         </t>
  </si>
  <si>
    <t xml:space="preserve">Maximum  dry  density  and  optimum  moisture  content  test  in accordance with method A7 of TMH 1                                                              </t>
  </si>
  <si>
    <t xml:space="preserve">In-situ  dry  density  (sand  replacement)  test  in  accordance  with method A10 (a) of TMH 1                                                                                    </t>
  </si>
  <si>
    <t xml:space="preserve">Compaction of ground surface under pavings etc including scarifying for  a   depth  of  ?mm,  breaking  down  oversize  material,  adding suitable   material  where  necessary  and  compacting  to  ?%  Mod AASHTO density                                                                                                     </t>
  </si>
  <si>
    <t xml:space="preserve">25mm thick clean, dry river sand layer treated with an approved weed  killer at a  rate of 50 grams per square metre, spread and levelled to receive paving blocks (elsewhere)                                                </t>
  </si>
  <si>
    <t xml:space="preserve">Excavate in earth not exceeding 1000mm deep                                              </t>
  </si>
  <si>
    <t xml:space="preserve">Parking areas, roadways, etc                                                                               </t>
  </si>
  <si>
    <t xml:space="preserve">Numbering to kerbs  </t>
  </si>
  <si>
    <t xml:space="preserve">Paraplegic sign, in yellow paint  </t>
  </si>
  <si>
    <t xml:space="preserve">100 mm Wide white continuous line in parking bay                                                                                                                                     </t>
  </si>
  <si>
    <t>FENCING</t>
  </si>
  <si>
    <t xml:space="preserve">Precast concrete panel fencing 2m high  above ground level with exposed faces of all components finished smooth and with one side of infill panels with "big brick" design comprising 150 x 150mm posts2,5m long having tapered recesses on two sides and reinforced with12mm diameter mild steel continuous bars, founded in and including 450 x 450 x 450mm unreinforced concrete bases as 1,59m centres and with precast concrete caps cemented on top of each post and with 38 x 1525 x 305mm infill panels reinforced with type 395 high tensile  steel  fabric  reinforcement  including  grouting  panels  in cement mortar.  </t>
  </si>
  <si>
    <t xml:space="preserve">Security  fencing  2.4m  high  formed  of  six  straining  wires  passed through posts and tied to straining posts or eye bolts covered with welded wire mesh fixed at ?mm centres to each straining wire                    </t>
  </si>
  <si>
    <t xml:space="preserve">New fence complete                                                                                              </t>
  </si>
  <si>
    <t xml:space="preserve">Sliding driveway gate approx. 8,0m wide x 1,8m high                                    </t>
  </si>
  <si>
    <t xml:space="preserve">Pedestrian gate                                                                                                      </t>
  </si>
  <si>
    <t>Extra over all excavations for carting away</t>
  </si>
  <si>
    <t>m³</t>
  </si>
  <si>
    <t xml:space="preserve">Surplus material from excavations and/or stock piles on site to a dumping site to be located by the contractor                                                  </t>
  </si>
  <si>
    <t>DEMOLITIONS, REMOVALS AND ALTERATIONS</t>
  </si>
  <si>
    <t>For Preambles see the Model Preambles for Trades 2008</t>
  </si>
  <si>
    <t>Old materials</t>
  </si>
  <si>
    <t>Old materials from alterations except where described to be reused or handed over, become the property of the Contractor who must allow credit for  same in  the item  rates  as  described below. Old materials from the removals and alterations except where described to be reused or handed over, as well as old rubbish, etc must regularly be carted from the site and not be allowed to accumulate on or around the site. None of the old materials are to be used for new work except where specifically described as to be handed over by the contractor to the Employer. Such materials or articles shall be properly stored by the contractor until handing over thereof. The contractor shall  obtain  an  official receipt listing  the  materials or articles and dates of handing over. If the contractor fails to submit the receipt when requested to do so it shall be deemed that the materials or articles are still in his possesion and he will be held liable to the Employer for the full replacement value thereof which amount will be deducted from any monies due to the contractor</t>
  </si>
  <si>
    <t>Rates must be shown in full and extended and not lumped.</t>
  </si>
  <si>
    <t>The Employer reserve the right to keep any or all of the old materials described in the bill of quantities irrespective of such materials having been priced or not at the rates indicated against the respective items.</t>
  </si>
  <si>
    <t>TEMPORARY BARRIERS ,SCREENS, ETC</t>
  </si>
  <si>
    <t>Temporary barriers, screens, etc including removal</t>
  </si>
  <si>
    <t>REMOVAL OF EXISTING WORK</t>
  </si>
  <si>
    <t>Breaking down and removing concrete including finishes, etc</t>
  </si>
  <si>
    <t>Breaking up and removing reinforced concrete, including cutting off and removing reinforcement etc</t>
  </si>
  <si>
    <t>Lift and removing pre-cast concrete including bedding, etc</t>
  </si>
  <si>
    <t xml:space="preserve">Dust screen 2500mm high between concrete floor and suspended ceiling formed of suitable timber framing and polyethylene sheeting stapled on including corners, ends, etc                                                               </t>
  </si>
  <si>
    <t xml:space="preserve">Drywall barrier 2500mm high  formed  of  galvinized  steel  channel section rails and studs covered on one side with 12.7mm gypsum board  panels  and  finishes  with  two  coats  interior  quality  PVA emulsion paint on one side including corners, ends, etc   </t>
  </si>
  <si>
    <t xml:space="preserve">Extra over drywall screen for a single door and frame complete with 3 lever lock and handle </t>
  </si>
  <si>
    <t xml:space="preserve">Strip footings, basis, etc                                                                                       </t>
  </si>
  <si>
    <t xml:space="preserve">Steps and landings                                                                                                </t>
  </si>
  <si>
    <t xml:space="preserve">Raised floors                                                                                                          </t>
  </si>
  <si>
    <t xml:space="preserve">Surface bed                                                                                                             </t>
  </si>
  <si>
    <t xml:space="preserve">Slabs                                                                                                                        </t>
  </si>
  <si>
    <t xml:space="preserve">Stairs and landings                                                                                               </t>
  </si>
  <si>
    <t xml:space="preserve">Columns                                                                                                                  </t>
  </si>
  <si>
    <t xml:space="preserve">Beams                                                                                                                      </t>
  </si>
  <si>
    <t xml:space="preserve">60mm Interlocking paving                                                                                   </t>
  </si>
  <si>
    <t xml:space="preserve">80mm Interlocking paving                                                                                   </t>
  </si>
  <si>
    <t xml:space="preserve">50mm Cement or brick paving                                                                           </t>
  </si>
  <si>
    <t>Breaking down and removing brickwork including finishes, etc</t>
  </si>
  <si>
    <t>Taking out and removing doors, windows, etc from partitioning to be demolished</t>
  </si>
  <si>
    <t xml:space="preserve">Timber door and aluminium frame 813 x 2032mm high                                </t>
  </si>
  <si>
    <t xml:space="preserve">Timber door and aluminium frame 813 x 2032mm high and make good 90mm partition wall   </t>
  </si>
  <si>
    <t>Window panel</t>
  </si>
  <si>
    <t>Taking out and removing doors, windows, etc from brickwork to be demolished</t>
  </si>
  <si>
    <t xml:space="preserve">                                                                                                        </t>
  </si>
  <si>
    <t xml:space="preserve">Timber paraplegic door and steel frame 900 x 2032mm high from brick wall </t>
  </si>
  <si>
    <t xml:space="preserve">Steel strong room door and frame 900 x 2130mm high from brick wall </t>
  </si>
  <si>
    <t xml:space="preserve">Glazed steel window  from brick wall         </t>
  </si>
  <si>
    <t xml:space="preserve">Timber double door and steel frame from brick wall        </t>
  </si>
  <si>
    <t xml:space="preserve">Timber door and steel frame from brick wall      </t>
  </si>
  <si>
    <t>Taking out and removing windows, etc including thresholds, sills, etc and building up openings in brick walls including making good cement plaster on both sides (making good paintwork elsewhere)</t>
  </si>
  <si>
    <t>345mm brick wall</t>
  </si>
  <si>
    <t>Taking   down   and   removing   roofs,   floors,   panelling,   ceilings, partitions, etc</t>
  </si>
  <si>
    <t xml:space="preserve">Steel  roof  sheeting  from  timber  or  steel  trusses  including  ridge, flashings, etc                                                                                                          </t>
  </si>
  <si>
    <t xml:space="preserve">Concrete tiles from timber or steel trusses including ridge, flashings,etc        </t>
  </si>
  <si>
    <t xml:space="preserve">150 x 150mm Sheet iron eaves gutter                                                                </t>
  </si>
  <si>
    <t xml:space="preserve">100 x 75mm Sheet iron down pipe                                                                      </t>
  </si>
  <si>
    <t xml:space="preserve">15 x 300mm Fibre cement or timber fascia and barge boards                      </t>
  </si>
  <si>
    <t xml:space="preserve">Timber suspended floors including support beams, etc                                 </t>
  </si>
  <si>
    <t xml:space="preserve">Timber wall panneling iincluding cleats, beads, etc                                       </t>
  </si>
  <si>
    <t xml:space="preserve">6.4mm Nailed up ceilings including brandering cornices, etc                       </t>
  </si>
  <si>
    <t xml:space="preserve">9.5mm Suspended ceiling including framework, cornices, etc                      </t>
  </si>
  <si>
    <t xml:space="preserve">Drywall,  timber,  etc  partitioning  2800mm  high  and  make  good finishes                                                                                                                     </t>
  </si>
  <si>
    <t xml:space="preserve">Vertical bulkhead not exceeding 500mm high                                                                            </t>
  </si>
  <si>
    <t>Aluminium glazed shopfronts including doors ±2500mm high</t>
  </si>
  <si>
    <t>Taking out sundry carpentry items, etc</t>
  </si>
  <si>
    <t xml:space="preserve">Timber skirting and quadrants                                                         </t>
  </si>
  <si>
    <t xml:space="preserve">Timber skirting and quadrants to treads and risers                     </t>
  </si>
  <si>
    <t xml:space="preserve">PVC skirting and quadrants                                                         </t>
  </si>
  <si>
    <t xml:space="preserve">PVC skirting and quadrants to treads and risers                     </t>
  </si>
  <si>
    <t xml:space="preserve">Aluminium skirting and quadrants                                                         </t>
  </si>
  <si>
    <t xml:space="preserve">Aluminium skirting and quadrants to treads and risers                     </t>
  </si>
  <si>
    <t xml:space="preserve">Aluminium edging                  </t>
  </si>
  <si>
    <t>Taking out and removing sundry joinery work</t>
  </si>
  <si>
    <t xml:space="preserve">Notice, white boards, etc 1200 x 900mm high                                                 </t>
  </si>
  <si>
    <t xml:space="preserve">Existing  timber  wall  shelving,  brackets,  cleats,  etc  not  exceeding 300mm wide </t>
  </si>
  <si>
    <t xml:space="preserve">600mm Wide x 2800mm high built in cupboard complete with doors, shelving, etc                                                                                                            </t>
  </si>
  <si>
    <t xml:space="preserve">Soft board pinning boards including timber framing around                        </t>
  </si>
  <si>
    <t>Taking up and removing vinyl floor coverings, carpeting, etc and prepare screed for new carpet or ceramic tiles (elsewhere)</t>
  </si>
  <si>
    <t xml:space="preserve">                                                                           </t>
  </si>
  <si>
    <t>Vinyl tile floor tile covering including skirtings and preparing screed for new ceramic tiles covering</t>
  </si>
  <si>
    <t xml:space="preserve">Vinyl tile floor tile covering including skirtings and preparing screed for treads and risers  </t>
  </si>
  <si>
    <t xml:space="preserve">Carpet tile floor covering and preparing screed for new carpet tiles         </t>
  </si>
  <si>
    <t xml:space="preserve">Carpet tile floor covering to treads and risers and preparing screed for new carpet tiles </t>
  </si>
  <si>
    <t xml:space="preserve">Carpet floor covering including underfelt and preparing screed for new carpet tiles   </t>
  </si>
  <si>
    <t xml:space="preserve">Parquet wood flooring including skirtings, etc for new carpet tiles             </t>
  </si>
  <si>
    <t xml:space="preserve">Remove existing wallpaper to walls and prepare surfaces to receive new paint, etc including skim coat plaster  </t>
  </si>
  <si>
    <t xml:space="preserve">Laminated floor covering including underfelt and preparing screed for new laminated flooring   </t>
  </si>
  <si>
    <t xml:space="preserve">Remove existing aluminium stair nosing                                                            </t>
  </si>
  <si>
    <t>Taking out and replacing ironmongery</t>
  </si>
  <si>
    <t xml:space="preserve">Brass window peg stay                                                                                                                                                                                                                                                                             </t>
  </si>
  <si>
    <t>Taking out and refixing ironmongery, etc</t>
  </si>
  <si>
    <t xml:space="preserve">Two or three lever lockset from timber door                                                                                                              </t>
  </si>
  <si>
    <t>Ironmongery sundries</t>
  </si>
  <si>
    <t xml:space="preserve">Remove existing curtain tracks, rails, vertical louvres, etc                              </t>
  </si>
  <si>
    <t xml:space="preserve">Remove existing towel rails, toilet paper holders, etc                                    </t>
  </si>
  <si>
    <t xml:space="preserve">                      </t>
  </si>
  <si>
    <t xml:space="preserve">WC Indicator bolt from timber door                                                                                                                             </t>
  </si>
  <si>
    <t xml:space="preserve">Chromium plated hat and coat hook                                                                 </t>
  </si>
  <si>
    <t xml:space="preserve">Brass window handle  </t>
  </si>
  <si>
    <t xml:space="preserve">Brass gripper catch    </t>
  </si>
  <si>
    <t xml:space="preserve">Service  existing  WC  locksets  by  tightening  loose  screws,  fixing handles, etc                                                                                                            </t>
  </si>
  <si>
    <t xml:space="preserve">Service existing aluminium door lockset by tightening loose screws, fixing handles, etc     </t>
  </si>
  <si>
    <t xml:space="preserve">Service existing aluminium double door lockset by tightening loose screws, fixing handles, etc                                                                                   </t>
  </si>
  <si>
    <t xml:space="preserve">Service existing aluminium louvre fanlight with vertical glass by tightening loose screws, fixing blades, etc  </t>
  </si>
  <si>
    <t xml:space="preserve">Service  existing  door  closer  by  tightening  loose  screws,  fixing handles, etc                                                                                                            </t>
  </si>
  <si>
    <t>Hacking up/off and removing granolithic, screeds, plaster, etc from concrete or brickwork and preparing surfaces for new screeds plaster, etc</t>
  </si>
  <si>
    <t xml:space="preserve">30mm Screed on floors                                                                                        </t>
  </si>
  <si>
    <t xml:space="preserve">50mm Granolithic on floors                                                                                 </t>
  </si>
  <si>
    <t xml:space="preserve">50mm Granolithic from treads and risers of stairs                                          </t>
  </si>
  <si>
    <t xml:space="preserve">External plaster from walls and columns                                                          </t>
  </si>
  <si>
    <t xml:space="preserve">50mm Screed on floors                                                                                        </t>
  </si>
  <si>
    <t xml:space="preserve">Internal plaster from walls and columns                                                           </t>
  </si>
  <si>
    <t xml:space="preserve">Internal plaster from ceilings and beams                                                          </t>
  </si>
  <si>
    <t>Hacking up/off and removing ceramic tile floor and wall finishes including  removing mortar bed or backing and preparing concrete or brick surfaces for new screed, plaster or tile finishes</t>
  </si>
  <si>
    <t xml:space="preserve">Tile skirting 150mm high                                                                                      </t>
  </si>
  <si>
    <t xml:space="preserve">Tiles to floors including skirtings                                                                         </t>
  </si>
  <si>
    <t xml:space="preserve">Tiles to treads and risers in narrow widths                                                       </t>
  </si>
  <si>
    <t xml:space="preserve">Tiles to walls                                                                                                           </t>
  </si>
  <si>
    <t xml:space="preserve">Tiles to walls in narrow widths                                                                            </t>
  </si>
  <si>
    <t>Hacking up/off and removing porcelain tile floor and wall finishes including  removing mortar bed or backing and preparing concrete or brick surfaces for new screed, plaster or tile finishes</t>
  </si>
  <si>
    <t>Taking out and removing glass and mirrors</t>
  </si>
  <si>
    <t xml:space="preserve">Glass  from  aluminium  doors  or  windows  including  cleaning  out rebates and preparing for new glass                                                                  </t>
  </si>
  <si>
    <t xml:space="preserve">                                                                                      </t>
  </si>
  <si>
    <t xml:space="preserve">Glass  from  steel  windows  including  cleaning  out  rebates  and preparing for new glass  </t>
  </si>
  <si>
    <t xml:space="preserve">Glass  from  timber doors  or  windows  including  cleaning  out rebates and preparing for new glass                                                                  </t>
  </si>
  <si>
    <t>Brickwork in NFP bricks in class II mortar in building up openings</t>
  </si>
  <si>
    <t>Brickwork in NFP bricks in class II mortar in building up openings, including bonding  new to existing and making good cement plaster on both sides (paint elsewhere mesured)</t>
  </si>
  <si>
    <t xml:space="preserve">115mm brickwall                                                                                                         </t>
  </si>
  <si>
    <t xml:space="preserve">230mm brick walls                                                                                                       </t>
  </si>
  <si>
    <t xml:space="preserve">345mm brick walls                                                                                                       </t>
  </si>
  <si>
    <t>Face bricks pointed with flush horizontal and vertical joints</t>
  </si>
  <si>
    <t>PREPARATORY WORK TO EXISTING SURFACES</t>
  </si>
  <si>
    <t xml:space="preserve">Making good defects in existing screeded floors                                             </t>
  </si>
  <si>
    <t xml:space="preserve">Extra over brickwork for face brickwork in patches                                        </t>
  </si>
  <si>
    <t xml:space="preserve">150mm Wide brick-on-edge header course sill set sloping and slightly projecting                                                                                                                 </t>
  </si>
  <si>
    <t xml:space="preserve">Cutting toothings and bonding new face brickwork to existing                     </t>
  </si>
  <si>
    <t xml:space="preserve">Cutting out joints of existing brickwork to receive plaster                             </t>
  </si>
  <si>
    <t xml:space="preserve">Hacking face of existing concrete columns, beams, etc to receive plaster           </t>
  </si>
  <si>
    <t xml:space="preserve">Brickwork at end of half brick wall                                                                       </t>
  </si>
  <si>
    <t xml:space="preserve">MAKING GOOD OF FINISHES ETC </t>
  </si>
  <si>
    <t>Making good face brickwall</t>
  </si>
  <si>
    <t xml:space="preserve">Brickwork at end of one brick wall                                                                       </t>
  </si>
  <si>
    <t xml:space="preserve">Ceilings where one brick walls removed                                                           </t>
  </si>
  <si>
    <t xml:space="preserve">Ceilings where half brick walls removed                                                           </t>
  </si>
  <si>
    <t xml:space="preserve">Ceiling in patches                                                                                                </t>
  </si>
  <si>
    <t>Making good "Rhino" gypsum plasterboard ceilings and brandering etc</t>
  </si>
  <si>
    <t>Traps Door in gypsum ceiling, size 650mm x 650mm</t>
  </si>
  <si>
    <t>Traps Door in fibre cement ceiling, size 650mm x 650mm</t>
  </si>
  <si>
    <t>Making good vinyl floor tiles</t>
  </si>
  <si>
    <t xml:space="preserve">Floors in patches                                                                                                   </t>
  </si>
  <si>
    <t xml:space="preserve">Floors where partitions removed                                                                                                                                     </t>
  </si>
  <si>
    <t xml:space="preserve">Floors where one brick walls removed                                                                                                                              </t>
  </si>
  <si>
    <t xml:space="preserve">Floors where one brick walls removed                                                               </t>
  </si>
  <si>
    <t>Making good untinted granolithic</t>
  </si>
  <si>
    <t>Making good cement screeds</t>
  </si>
  <si>
    <t>Making good internal cement plaster</t>
  </si>
  <si>
    <t>Making good white glazed tiles</t>
  </si>
  <si>
    <t>Making good porcelain tiles</t>
  </si>
  <si>
    <t xml:space="preserve">Walls where one brick walls removed                                                               </t>
  </si>
  <si>
    <t>Making good screed where brick walls, etc removed not exceeding 300mm wide</t>
  </si>
  <si>
    <t xml:space="preserve">30mm thick floors in patches                                                                             </t>
  </si>
  <si>
    <t xml:space="preserve">Making good screed where brick walls, etc removed not exceeding 300mm wide     </t>
  </si>
  <si>
    <t xml:space="preserve">Making good plaster to face of walls where brick walls, etc removed not exceeding 300mm wide                                                                                  </t>
  </si>
  <si>
    <t xml:space="preserve">Making good plaster to concrete ceiling where wall removed not exceeding 300mm wide                                                                                         </t>
  </si>
  <si>
    <t xml:space="preserve">Walls in patches                                                                                                     </t>
  </si>
  <si>
    <t xml:space="preserve">Concrete ceilings where half brick walls removed                                          </t>
  </si>
  <si>
    <t xml:space="preserve">Walls where half brick walls removed                                                               </t>
  </si>
  <si>
    <t xml:space="preserve">Concrete ceilings in patches                                                                                </t>
  </si>
  <si>
    <t xml:space="preserve">Concrete ceilings where one brick walls removed                                          </t>
  </si>
  <si>
    <t>EARTHWORKS (PROVISIONAL)</t>
  </si>
  <si>
    <t>Descriptions of carting away of excavated material shall be deemed to include loading excavated material onto trucks directly from the excavations  or,  alternatively,  from  stock  piles  situated  on  the building site</t>
  </si>
  <si>
    <t>Descriptions of excavations shall be deemed to include all ground conditions classifiable as "earth" and where conditions of a more difficult character are indicated these are separately measured</t>
  </si>
  <si>
    <t>Demolitions etc</t>
  </si>
  <si>
    <t>Taking down and removing</t>
  </si>
  <si>
    <t xml:space="preserve">EARTHWORKS  </t>
  </si>
  <si>
    <t>Nature of ground</t>
  </si>
  <si>
    <t xml:space="preserve">Diamond mesh fence with steel posts and droppers                                      </t>
  </si>
  <si>
    <t xml:space="preserve">Steel palisade fence with steel posts and droppers                                        </t>
  </si>
  <si>
    <t xml:space="preserve">Concrete palisade fence with concrete posts and droppers                          </t>
  </si>
  <si>
    <t xml:space="preserve">Security fence with 45 degree barbed wire overhang with  posts and droppers                                                                                                                 </t>
  </si>
  <si>
    <t xml:space="preserve">Half brick boundary or yard wall                                                                        </t>
  </si>
  <si>
    <t xml:space="preserve">One brick boundary or yard wall                                                                        </t>
  </si>
  <si>
    <t>Carting away of excavated material</t>
  </si>
  <si>
    <t>Site clearance</t>
  </si>
  <si>
    <t xml:space="preserve">Excavate and remove topsoil 150mm deep and deposit on site                   </t>
  </si>
  <si>
    <t xml:space="preserve">Digging up and removing rubbish, debris, vegetation, hedges, shrubs and trees not exceeding 200mm girth, bushes, etc and remove from site to a dumping site located by the contractor            </t>
  </si>
  <si>
    <t xml:space="preserve">Exceeding 4m and not exceeding 6m deep                                                      </t>
  </si>
  <si>
    <t xml:space="preserve">BULK EXCAVATION, FILLING, ETC </t>
  </si>
  <si>
    <t>Open face excavation</t>
  </si>
  <si>
    <t xml:space="preserve">Not exceeding 2m deep                                                                                       </t>
  </si>
  <si>
    <t xml:space="preserve">Exceeding 2m and not exceeding 4m deep                                                      </t>
  </si>
  <si>
    <t>Extra over bulk excavation in earth for excavation in</t>
  </si>
  <si>
    <t xml:space="preserve">Soft rock                                                                                                                  </t>
  </si>
  <si>
    <t>Risk of collapse of excavations</t>
  </si>
  <si>
    <t xml:space="preserve">Sides of bulk excavations exceeding 1,5m deep                                             </t>
  </si>
  <si>
    <t xml:space="preserve">Hard rock                                                                                                                </t>
  </si>
  <si>
    <t xml:space="preserve">Sides of bulk excavations not exceeding 1,5m deep                                       </t>
  </si>
  <si>
    <t>Excavation in earth not exceeding 2m deep</t>
  </si>
  <si>
    <t xml:space="preserve">Compaction of ground surface under building including scarifying for a   depth  of  150mm,  breaking  down  over  size  material,  adding suitable   material  where  necessary  and  adding  2%  cement  and compacting to 95% Mod AASHTO density        </t>
  </si>
  <si>
    <t xml:space="preserve">Compaction of ground surface under building including scarifying for a   depth  of  150mm,  breaking  down  over  size  material,  adding suitable   material  where  necessary  and  adding  2%  cement  and compacting to 95% Mod AASHTO density                                                        </t>
  </si>
  <si>
    <t xml:space="preserve">Under buildings to platforms                                                                              </t>
  </si>
  <si>
    <t xml:space="preserve">                                                                                                      </t>
  </si>
  <si>
    <t xml:space="preserve">Under paving, ramps, steps, etc not exceeding 300mm deep and grade to levels  </t>
  </si>
  <si>
    <t>Imported  filling  G5  material   supplied  by  the  contractor  and compacted to 98% Mod AASHTO density in 150mm thick layers</t>
  </si>
  <si>
    <t>Earth filling obtained from the excavations and/or prescribed stock piles on site compacted to 93% Mod AASHTO density</t>
  </si>
  <si>
    <t xml:space="preserve">In prescribed stock piles on site      </t>
  </si>
  <si>
    <t xml:space="preserve">To platforms                                                                                                           </t>
  </si>
  <si>
    <t xml:space="preserve">To embankments                                                                                                  </t>
  </si>
  <si>
    <t xml:space="preserve">Over site to make up levels                                                                                 </t>
  </si>
  <si>
    <t>EXCAVATION, FILLING, ETC OTHER THAN BULK Excavation in platform not exceeding 2m deep</t>
  </si>
  <si>
    <t xml:space="preserve">Column bases                                                                                                         </t>
  </si>
  <si>
    <t xml:space="preserve">Trenches                                                                                                                 </t>
  </si>
  <si>
    <t xml:space="preserve">Ground beams                                                                                                       </t>
  </si>
  <si>
    <t>Extra over trench and hole excavations in earth for excavation in</t>
  </si>
  <si>
    <t xml:space="preserve">Sides of trench and hole excavations not exceeding 1,5m deep                  </t>
  </si>
  <si>
    <t xml:space="preserve">Compaction  of  ground  surface  to  bottom  of  trenches  including shaping  and  scarifying  for  a  depth  of  150mm,  breaking  down oversize material, adding suitable material where neccessary and compacting to 95% Mod AASHTO density                                                        </t>
  </si>
  <si>
    <t xml:space="preserve">Compaction of ground surface under paving including shaping and scarifying for a depth of 150mm, breaking down oversize material, adding suitable material where neccessary and compacting to 95% Mod AASHTO density     </t>
  </si>
  <si>
    <t>Earth filling obtained from the excavations and/or prescribed stock piles on site compacted to 95% Mod AASHTO density in 150mm layers</t>
  </si>
  <si>
    <t xml:space="preserve">Backfilling to trenches, holes, etc                                                                       </t>
  </si>
  <si>
    <t xml:space="preserve">Under raft slab, etc                                                                                               </t>
  </si>
  <si>
    <t xml:space="preserve">Under ramps                                                                                                          </t>
  </si>
  <si>
    <t>Protection against termites</t>
  </si>
  <si>
    <t xml:space="preserve">Modified AASHTO Density test                                                                           </t>
  </si>
  <si>
    <t>Filling G5 material supplied by the contractor and compacted to 95% Mod AASTHO density in 150mm layers</t>
  </si>
  <si>
    <t xml:space="preserve">Under floors                                                                                                           </t>
  </si>
  <si>
    <t xml:space="preserve">Under apron paving                                                                                              </t>
  </si>
  <si>
    <t>Filling G6 material supplied by the contractor and compacted to 95% Mod AASTHO density in 150mm layers</t>
  </si>
  <si>
    <t>Filling G7 material supplied by the contractor and compacted to 95% Mod AASTHO density in 150mm layers</t>
  </si>
  <si>
    <t xml:space="preserve">             </t>
  </si>
  <si>
    <t xml:space="preserve">Poisoning  surface  of  ground  or  filling  under  floors,  steps,  etc. including  raking  out  75mm  deep  V-shaped  channels  against  the walls, etc. treating with poison solution, backfilling and ramming  </t>
  </si>
  <si>
    <t>BILL NO. 3</t>
  </si>
  <si>
    <t>CONCRETE CAST AGAINST EXCAVATED SURFACES</t>
  </si>
  <si>
    <t>15MPa/20mm Concrete</t>
  </si>
  <si>
    <t xml:space="preserve">Surface blinding under footings and bases                                                       </t>
  </si>
  <si>
    <t xml:space="preserve">Strip footings                                                                                                          </t>
  </si>
  <si>
    <t xml:space="preserve">Holes, bases, etc                                                                                                    </t>
  </si>
  <si>
    <t>REINFORCED CONCRETE CAST AGAINST EXCAVATED SURFACES</t>
  </si>
  <si>
    <t>25MPa/20mm Concrete</t>
  </si>
  <si>
    <t xml:space="preserve">Raft slab and beams                                                                                              </t>
  </si>
  <si>
    <t xml:space="preserve">In ramps                                                                                                                  </t>
  </si>
  <si>
    <t xml:space="preserve">Thickening out surface beds incliding excavation                                           </t>
  </si>
  <si>
    <t xml:space="preserve">In steps                                                                                                                    </t>
  </si>
  <si>
    <t>REINFORCED CONCRETE</t>
  </si>
  <si>
    <t xml:space="preserve">Slabs and beams                                                                                                    </t>
  </si>
  <si>
    <t xml:space="preserve">Stairs and landings                                                                                                </t>
  </si>
  <si>
    <t xml:space="preserve">Wall beams                                                                                                             </t>
  </si>
  <si>
    <t xml:space="preserve">Ramps                                                                                                                      </t>
  </si>
  <si>
    <t>30MPa/20mm Concrete</t>
  </si>
  <si>
    <t>Cost of tests</t>
  </si>
  <si>
    <t>Formwork</t>
  </si>
  <si>
    <t>Descriptions of formwork shall be deemed to include use and waste only (except where described as "left in" or "permanent"), for fitting together in the required forms, wedging, plumbing and fixing to true angles and surfaces as necessary to ensure easy release during stripping and for reconditioning as necessary before re-use.</t>
  </si>
  <si>
    <t>The vertical strutting shall be carried down to such construction as is sufficiently strong to afford the required support without damage and shall remain in position until the newly constructed work is able to support itself.</t>
  </si>
  <si>
    <t>Formwork to soffits of solid slabs etc shall be deemed to be to slabs not exceeding 250mm thick unless otherwise described</t>
  </si>
  <si>
    <t>Formwork to sides of bases, pile caps, ground beams, etc will only be measured where it is prescribed by the engineer for design reasons. Formwork necessitated by irregularity or collapse of excavated faces will not be measured and the cost thereof shall be deemed to be included in the allowance for taking the risk of collapse of the sides of the excavations, provision for which is made in "Earthworks"</t>
  </si>
  <si>
    <t>The costs of making, storing and testing of concrete test cubes as required under clause 7 "Tests" of SABS 1200 G shall include the cost of providing cube moulds necessary for the purpose, for testing costs and for submitting reports on the tests to the architect.  The testing shall be undertaken by an independent firm or institution nominated by the contractor to the approval of the project manager.  (Test cubes are measured separately)</t>
  </si>
  <si>
    <t xml:space="preserve">Machine bases                                                                                                       </t>
  </si>
  <si>
    <t>TEST BLOCKS</t>
  </si>
  <si>
    <t>Making and testing 150 x 150 x 150mm concrete strength test cubes</t>
  </si>
  <si>
    <t xml:space="preserve">(Provisional)                                                                                                           </t>
  </si>
  <si>
    <t>CONCRETE SUNDRIES</t>
  </si>
  <si>
    <t>Finishing top surfaces of concrete smooth with a wood float</t>
  </si>
  <si>
    <t xml:space="preserve">Surface beds, slabs etc                                                                                         </t>
  </si>
  <si>
    <t xml:space="preserve">Surface beds, slabs, etc to falls and currents                                                    </t>
  </si>
  <si>
    <t xml:space="preserve">ROUGH FORMWORK (DEGREE OF ACCURACY III) </t>
  </si>
  <si>
    <t>Rough formwork to sides</t>
  </si>
  <si>
    <t xml:space="preserve">Square and rectangular columns                                                                        </t>
  </si>
  <si>
    <t xml:space="preserve">Sides of beams                                                                                                       </t>
  </si>
  <si>
    <t xml:space="preserve">Edge of slabs not exceeding 300mm high                                                                       </t>
  </si>
  <si>
    <t xml:space="preserve">Edge of steps, risers, surface beds, etc not exceeding 300mm high </t>
  </si>
  <si>
    <t>Rough formwork to soffits</t>
  </si>
  <si>
    <t xml:space="preserve">Slabs not exceeding 3.5m high                                                                            </t>
  </si>
  <si>
    <t xml:space="preserve">SMOOTH FORMWORK (DEGREE OF ACCURACY II) </t>
  </si>
  <si>
    <t>Smooth formwork to sides</t>
  </si>
  <si>
    <t>Smooth formwork to soffits</t>
  </si>
  <si>
    <t xml:space="preserve">Slabs exceeding 3.5m but not exceeding 4.5m high                                       </t>
  </si>
  <si>
    <t>REINFORCEMENT (PROVISIONAL)</t>
  </si>
  <si>
    <t>Mild steel reinforcement to structural concrete work</t>
  </si>
  <si>
    <t xml:space="preserve">8mm Diameter bars                                                                                                  </t>
  </si>
  <si>
    <t>t</t>
  </si>
  <si>
    <t xml:space="preserve">12mm Diameter bars                                                                                               </t>
  </si>
  <si>
    <t xml:space="preserve">16mm Diameter bars                                                                                               </t>
  </si>
  <si>
    <t xml:space="preserve">25mm Diameter bars                                                                                               </t>
  </si>
  <si>
    <t>High tensile steel reinforcement to structural concrete work</t>
  </si>
  <si>
    <t>Fabric reinforcement</t>
  </si>
  <si>
    <t xml:space="preserve">Type 193 fabric reinforcement in concrete surface beds, slabs, etc            </t>
  </si>
  <si>
    <t xml:space="preserve">Type 245 fabric reinforcement in concrete surface beds, slabs, etc            </t>
  </si>
  <si>
    <t xml:space="preserve">Type 395 fabric reinforcement in concrete surface beds, slabs, etc            </t>
  </si>
  <si>
    <t>BILL NO. 4</t>
  </si>
  <si>
    <t>PRECAST CONCRETE</t>
  </si>
  <si>
    <t>Sizes</t>
  </si>
  <si>
    <t>Blocks, sills, etc measured linear shall be made in suitable lengths. Large size setting out drawings shall be prepared where necessary and submitted to the architect for approval before moulds are made</t>
  </si>
  <si>
    <t>Where kerbstones, blocks, etc are laid in ground descriptions shall be deemed to include necessary excavation, filling in and ramming</t>
  </si>
  <si>
    <t>CEMENT BRICK PAVING</t>
  </si>
  <si>
    <t xml:space="preserve">     m²</t>
  </si>
  <si>
    <t>INTERLOCKING PRECAST CONCRETE PAVING</t>
  </si>
  <si>
    <t xml:space="preserve">50mm Thick SABS approved coloured cement brick paving of 112 x 224mm bricks laid to falls on 25mm sand layer with joints filled in with   sand  and  vibrated,  including  all  straight  cutting  including approved weedkiller                                                                                        </t>
  </si>
  <si>
    <t xml:space="preserve">60mm Thick grey interlocking precast concrete paving blocks with butt joints on and including 20mm thick river-sand bedding treated with weedkiller and with clean sand swept into joints.    </t>
  </si>
  <si>
    <t xml:space="preserve">                  </t>
  </si>
  <si>
    <t xml:space="preserve">80mm Thick grey interlocking precast concrete paving blocks with butt joints on and including 20mm thick river-sand bedding treated with weedkiller and with clean sand swept into joints.                </t>
  </si>
  <si>
    <t xml:space="preserve">Extra over for circular cutting to 60mm thick precast concrete paving blocks            </t>
  </si>
  <si>
    <t xml:space="preserve">                                                                                                                   </t>
  </si>
  <si>
    <t xml:space="preserve">Extra over for circular cutting to 80mm thick precast concrete paving blocks     </t>
  </si>
  <si>
    <t>Kerbs, slabs, etc</t>
  </si>
  <si>
    <t xml:space="preserve">                                                                                                         </t>
  </si>
  <si>
    <t xml:space="preserve">                          </t>
  </si>
  <si>
    <t xml:space="preserve">Extra over brickwork for face brickwork in foundation walls, ramp, etc       </t>
  </si>
  <si>
    <t xml:space="preserve">                                                                                                       </t>
  </si>
  <si>
    <t xml:space="preserve">Face brick-on-edge flat lintel course 220mm wide pointed on soffit and both sides  </t>
  </si>
  <si>
    <t xml:space="preserve">                                         </t>
  </si>
  <si>
    <t xml:space="preserve">Cut  face  brick-on-edge  external  window  cill,  150mm  wide,  set sloping and slightly projecting in cement mortar and pointed on top, front edge and projecting soffit including all necessary fair raking cutting to facings under and fair and fitted ends     </t>
  </si>
  <si>
    <t>229 x 76mm Clay vermin proof air brick</t>
  </si>
  <si>
    <t>b) Erection must be carried out as described in "The</t>
  </si>
  <si>
    <t xml:space="preserve">Erection and Bracing of Timber Roof Trusses" </t>
  </si>
  <si>
    <t>a)  The design, manufacture and transportation of the   roof trusses, bracing, etc shall be under the control of   a registered Engineer in accordance  with   SABS   0243.  It   shall   be   required   from   the manufacturer of the   trusses  to lodge a written guarantee that his construction has been designed by a qualified   Structural Engineer and that he is in possession of a   capability certificate issued by the Institute for Timber Construction and approved by the  Representative/Agent</t>
  </si>
  <si>
    <t>c)  The design of the prefabricated roof trusses, bracing   and secondary members forming part of  the total roof    construction shall be  prepared by  a  professional Structural Engineer (Truss System Engineer) strictly in accordance with SABS 0163 for design of ti mber structures</t>
  </si>
  <si>
    <t xml:space="preserve">Mono pitched truss construction to 12 degrees pitch comprising of 38 x 152mm SAP grade 7 rafter, 38 x 114mm SAP grade 7 tie beam, 38 x 114 SAP grade 7 webs and struts including all sprockets, bracing, gangnails, nails, nuts, washers, joints etc, approximate size 8100mm long x 1800mm high with entire truss containing 500mm eaves overhang projection on one side and 595mm overhang projection on the other side   </t>
  </si>
  <si>
    <t xml:space="preserve">Mono pitched truss construction to 12 degrees pitch comprising of 50 x 228mm SAP grade 7 rafter, 38 x 114mm SAP grade 7 angle bracing, 38 x 114 SAP grade 7 vertical strut including all sprockets, bracing, gangnails, nails, nuts, washers, joints etc, approximate size 3500mm long x 1500mm high with entire truss containing 526mm eaves   overhang  projection  on  one  side  and  595mm  overhang projection on the other side   </t>
  </si>
  <si>
    <t xml:space="preserve">Double pitched truss construction to 12 degrees pitch comprising of 38 x 114mm SAP grade 7 rafter, 38 x 114mm SAP grade 7 tie beam, 38 x 114 SAP grade 7 webs and struts including all sprockets, bracing, gangnails,nails,nuts, washers,joints etc,approximate size 14200mm long x 1900mm high with entire truss containing 600mm eaves  overhang  projection  on  both  sides  and  400mm  overhang projection on the other side   </t>
  </si>
  <si>
    <t xml:space="preserve">50 x 228mm Grade 7 SAP rafters in lengths exceeding 3900mm and not exceeding 6600mm laid to 3 degree pitch and set as truss and hanging one end on wall with and including angle brackets including all sprockets, bracing, gangnails, nails, nuts, washers, joints etc, with entire truss containing 570mm eaves overhang projection     </t>
  </si>
  <si>
    <t xml:space="preserve">                                </t>
  </si>
  <si>
    <t xml:space="preserve">50 x 228mm Grade 7 SAP rafters in lengths exceeding 3900mm and not exceeding 6600mm laid to 3 degree pitch and set as truss  and hanging one end on wall with and including angle brackets including all sprockets, bracing, gangnails, nails, nuts, washers, joints etc, with entire truss containing 900mm eaves overhang projection on one side and 300mm overhang projection on the other side </t>
  </si>
  <si>
    <t>50 x 228mm Grade 7 SAP rafters in lengths exceeding 6600mm laid to 3 degree pitch and set as truss and hanging one end on wall with and including angle brackets including all sprockets, bracing, gangnails, nails, nuts, washers, joints etc, with entire truss containing 300mm   eaves   overhang   projection   on   one   side   and   300mm overhang projection on the other side</t>
  </si>
  <si>
    <t xml:space="preserve">Design, supply, deliver ,temporarily store, hoist in position and erect plate nailed timber roof trusses, purlins, gangboarding, temporary and permanent bracing, etc (measured on slope of roof)   </t>
  </si>
  <si>
    <t xml:space="preserve">50mm   Insulation  closely   fitted   and laid   on  top  of  brandering between roof timbers etc                                                                                    </t>
  </si>
  <si>
    <t>Rhino-Drywall or  equivalent  partitioning  shall  comprise  of  steel studding formed of 63,5mm top and bottom tracks with vertical studs at maximum 600mm centres, friction fitted or pop riveted to the top and bottom tracks with similiar additional vertical studs as necessary at abutments, ends, etc. and covered as described with wallboard screwed to studding with "Drywall" screws at maximum 220mm centres. Boards are to butt jointed and finished with "Rhinotape" and "Readymix D" jointing compound all in accordance with the manufacturer's instructions. intersections and abutments are measured seperately and descriptions shall be deemed to include  any  additional  studs,  corner  beads,  jointing  compound, tape, etc.</t>
  </si>
  <si>
    <t>PT Epoxy coated</t>
  </si>
  <si>
    <t xml:space="preserve">Approved  white  built-in  type  medicine  cabinet  size 380 x 610 x 100mm deep with mirror front and glass shelves and building in tiled or plastered wall including forming recess in brickwork and making good    </t>
  </si>
  <si>
    <t>DRAPES, BLINDS, CURTAIN RAILS ETC</t>
  </si>
  <si>
    <t>VERTICAL BLINDS with (90mm or 127mm) width vanes, inclusive of all components and operating systems</t>
  </si>
  <si>
    <t>ALUMINIUM VENETIAN BLINDS with (25mm) aluminium slats of thickness 0,21mm,  inclusive of all components and operating systems.</t>
  </si>
  <si>
    <t>WOOD VENETIAN BLINDS in 50mm slats, inclusive of components and operating system.</t>
  </si>
  <si>
    <t>ROLLER BLINDS, inclusive of all components and operating systems. </t>
  </si>
  <si>
    <t xml:space="preserve">Canopy, Carports roofing </t>
  </si>
  <si>
    <t>Austen P125 Catergory 1 strongroom doors, etc suitable for one brick walls fixed to brickwork or concrete</t>
  </si>
  <si>
    <t xml:space="preserve">Austen P125 Catergory 1 strong room door and frame for opening size 1000 x 2032,5mm high overall, with a mass of 210kg with fixing anchors built into one brick wall, complete with seven lever lock, keys and chromium plated fittings and painted with one coat of rust resistant paint before delivery to site   </t>
  </si>
  <si>
    <t xml:space="preserve">Average 30mm thick on concrete to falls and currents to receive flat proof waterproofing </t>
  </si>
  <si>
    <t>ACCESS FLOORING</t>
  </si>
  <si>
    <t>600 x 600mm steel panels with a finished floor height of 595mm above the concrete sub-floor.</t>
  </si>
  <si>
    <t>Extra over access flooring for access grommet.</t>
  </si>
  <si>
    <t>Extra over access flooring for air diffuser.</t>
  </si>
  <si>
    <t>Extra over access flooring for perforated panel.</t>
  </si>
  <si>
    <t>Extra over access flooring for electrical power box with 2 x 15amp switched socket outlets and protection covers.</t>
  </si>
  <si>
    <t>Junctions against walls and columns.</t>
  </si>
  <si>
    <t>Hole for 50mm diameter pipe through floor panel including sealing.</t>
  </si>
  <si>
    <t>Screw-down Posilock "Tate Access Floor System" supplied by "Pelican MIS Systems" or similiar approved with a 2mm anti-static vinyl finish to the 600 x 600mm Type 2 steel clad cementitious core panels, supported by and including all necessary understructure components as per the manufactures specification for a finished floor height of 595mm above concrete sub-floor.</t>
  </si>
  <si>
    <t>Laminated Floors should be installed in accordance with manufacturer’s recommendations and specifications.</t>
  </si>
  <si>
    <t>LAMINATED FLOORING</t>
  </si>
  <si>
    <t>Mflor or similar approved Luxury wood vinyl 2.5mm thick with 0.5mm wear layer size 1219mm x 223mm</t>
  </si>
  <si>
    <t xml:space="preserve">68 x 27mm Aluminium stair nosing                                                       </t>
  </si>
  <si>
    <t>500mm x 500mm x 6mm interlocking rubber flooring complete with edge strip</t>
  </si>
  <si>
    <t>Matt with natural wood grain or similar approved</t>
  </si>
  <si>
    <t>Trend Oak Nature or similar approved</t>
  </si>
  <si>
    <t>Tundra Oak White Laminate or similar approved</t>
  </si>
  <si>
    <t>FloorworX surestep or similar aprroved fully flexible heavy duty floor sheeting 2m wide x 2,0mm thick, (alllow a P.C allowance of R 250.00/m2 excluding VAT but includes delivery to site) manufactured in accordance with SANS 786:2000, laid in acrylic adhesive spread with a Vicker A24F trowel at a rate of between 5.5m² and 6.5m² per litre on suitably prepared subfloor (as below) with a hygrometer reading showing a moisture content of less than 70%, with joints welded with a fully flexible coloured Welding Rod to provide a smooth, hygienic sealed finish and rolled with 68kg three section metal roller on completion. Colour of sheeting and welding rods to project manager's approval</t>
  </si>
  <si>
    <t>FLOORING</t>
  </si>
  <si>
    <t>Woodblock flooring 76mm x 22833 x 22mm Kiaat or Rhodesioan Teak hardword or similar approved</t>
  </si>
  <si>
    <t xml:space="preserve">Mosaic woodblock panels Rhodesian Teak 480mm or similar approved </t>
  </si>
  <si>
    <t>EPOXY FLOORING</t>
  </si>
  <si>
    <t xml:space="preserve">SAP wood strip flooring tongued and  grooved 125mm x 22mm or similar approved </t>
  </si>
  <si>
    <t xml:space="preserve">500mm x 500mm x 6mm  interlocking rubber flooring complete with edging strip or similar approved </t>
  </si>
  <si>
    <t xml:space="preserve">"RETEK" heavy duty floor epoxy coating or similar approved </t>
  </si>
  <si>
    <t xml:space="preserve">"RETEK" high build floor epoxy or similar approved </t>
  </si>
  <si>
    <t xml:space="preserve">                                                                                     </t>
  </si>
  <si>
    <t xml:space="preserve">300 x 300 x 16mm Thick base plate four times holed for M10 bolts (elsewhere) welded on    </t>
  </si>
  <si>
    <t xml:space="preserve">Extra over 100 x 100 x 3mm Thick tubular section for welded angle tee, end, etc    </t>
  </si>
  <si>
    <t>300 x 300mm Non-slip porcelain tiles (PC R250/m² supply and delivery) fixed with adhesive to screed (screed elsewhere) and flushpointed with tinted jointing compound externally:</t>
  </si>
  <si>
    <t>600 x 600mm White glazed ceramic tiles (PC R180/m² supply and delivery) fixed with adhesive to plaster (plaster elsewhere) and flushpointed with tinted jointing compound:</t>
  </si>
  <si>
    <t xml:space="preserve">150mm High tile skirting                                                                                        </t>
  </si>
  <si>
    <t>On floors and landings.</t>
  </si>
  <si>
    <t>Skirting 150mm high.</t>
  </si>
  <si>
    <t>600 x 600mm Non-slip porcelain tiles (PC R300/m² supply and delivery) fixed with adhesive to screed (screed elsewhere) and flushpointed with tinted jointing compound internally:</t>
  </si>
  <si>
    <t>600 x 600 x 11mm Non-slip porcelain tiles (P.C allowance of R200.00/m2 excludes V.A.T. but includes delivery to site),fixed with adhesive and flush pointed with tinted waterproof jointing compound</t>
  </si>
  <si>
    <t xml:space="preserve">Mirror 600 x 600mm high with four screws                                                                                                                                                                                                                                                                                                                 </t>
  </si>
  <si>
    <t xml:space="preserve">Mirror 600 x 800mm high with four screws  </t>
  </si>
  <si>
    <t>3mm Clear float glass</t>
  </si>
  <si>
    <t>5mm Clear float glass</t>
  </si>
  <si>
    <t xml:space="preserve">GLAZING TO STEEL WITH PUTTY </t>
  </si>
  <si>
    <t>5mm Obscure glass</t>
  </si>
  <si>
    <t>MERANTI HARDWOOD GLAZING BEADS</t>
  </si>
  <si>
    <t>Bituminous premix road surfacing or similar approved</t>
  </si>
  <si>
    <t>Welded mesh panels, with rectangular apertures, made from ZincAlu super wire and PVC coated - Anthracite RAL 7021.</t>
  </si>
  <si>
    <t xml:space="preserve">Normal Working Hours. The cost tendered need to include all associated costs of the individuals to be available. (The number of required personnel will be determined by workload and to be pre-approved by the Mogale City Local Municipality represententive) </t>
  </si>
  <si>
    <t>BILL NO. 6</t>
  </si>
  <si>
    <t>BILL NO. 13</t>
  </si>
  <si>
    <t>CONCRETE, FORMWORK AND REINFORCEMENT</t>
  </si>
  <si>
    <t>TOTAL CARRIED TO FINAL SUMMARY - YEAR 01 (BILL NO. 2 - DEMOLITIONS,REMOVALS AND ALTERATIONS)</t>
  </si>
  <si>
    <t>TOTAL CARRIED TO FINAL SUMMARY - YEAR 01 (BILL NO. 1 - P&amp;G's ONLY)</t>
  </si>
  <si>
    <t>TOTAL CARRIED TO FINAL SUMMARY - YEAR 01 (BILL NO. 3 - EARTHWORKS)</t>
  </si>
  <si>
    <t>TOTAL CARRIED TO FINAL SUMMARY - YEAR 01 (BILL NO. 5 - PRECAST CONCRETE)</t>
  </si>
  <si>
    <t>TOTAL CARRIED TO FINAL SUMMARY - YEAR 01 (BILL NO. 6 - MASONRY)</t>
  </si>
  <si>
    <t>BILL NO. 15</t>
  </si>
  <si>
    <t>S/S Hat and Coat Hook rubber  buffer</t>
  </si>
  <si>
    <t>WINDOW FURNITURE</t>
  </si>
  <si>
    <t>STEEL WINDOWS</t>
  </si>
  <si>
    <t xml:space="preserve">Window fasteners LH or RH brass or CP. </t>
  </si>
  <si>
    <t>Sliding stays LH or RH brass or CP:</t>
  </si>
  <si>
    <t>180 mm</t>
  </si>
  <si>
    <t>150 mm</t>
  </si>
  <si>
    <t>270 mm</t>
  </si>
  <si>
    <t>Peg Stays brass or CP:</t>
  </si>
  <si>
    <t>200 mm</t>
  </si>
  <si>
    <t>TIMBER FRAMES</t>
  </si>
  <si>
    <t>Brass casement fasteners (Code CFW9) or similar approved</t>
  </si>
  <si>
    <t>Brass peg  stays:</t>
  </si>
  <si>
    <t xml:space="preserve">PCS 53/150 </t>
  </si>
  <si>
    <t>PCS 53/200</t>
  </si>
  <si>
    <t>PCS 53/250</t>
  </si>
  <si>
    <t>PCS 53/350</t>
  </si>
  <si>
    <t xml:space="preserve">Stainless steel paraplegic cistern grab rail, plugged </t>
  </si>
  <si>
    <t>Stainless steel paraplegic side dogleg, plugged</t>
  </si>
  <si>
    <t>GRAB RAILS</t>
  </si>
  <si>
    <t xml:space="preserve">Locker, size 300 x 450 x 1800mm high four times bolted to brickwork or concrete  </t>
  </si>
  <si>
    <t xml:space="preserve">110mm brick wall                   </t>
  </si>
  <si>
    <t>220mm brick wall</t>
  </si>
  <si>
    <t xml:space="preserve">Service existing door locksets by tightening loose screws, fixing handles, etc </t>
  </si>
  <si>
    <t xml:space="preserve">Remove existing mirrors                                                </t>
  </si>
  <si>
    <t xml:space="preserve">110mm brickwall                                                                                                         </t>
  </si>
  <si>
    <t xml:space="preserve">220mm brick walls                                                                                                       </t>
  </si>
  <si>
    <t xml:space="preserve">Surface beds cast in panels on waterproofing         </t>
  </si>
  <si>
    <t>7</t>
  </si>
  <si>
    <t>Rubidor class A fire door size 900 x 2032mm High</t>
  </si>
  <si>
    <t xml:space="preserve">Bitcon Industries Class A or similar fire doors with 1 hour fire rating, including pressed steel  frame  for  230mm  brick  wall and  preparing frame  for  door closer and lock  </t>
  </si>
  <si>
    <t xml:space="preserve">Rubidor class A fire door size 1511 x 2032mm high </t>
  </si>
  <si>
    <t xml:space="preserve">Rubidor class A fire door size 1614 x 2032mm high </t>
  </si>
  <si>
    <t xml:space="preserve">Bitcon Industries Class B or similar fire doors with 2 hour fire rating, including pressed steel  frame  for  230mm  brick  wall and  preparing frame  for  door closer and lock  </t>
  </si>
  <si>
    <t>8</t>
  </si>
  <si>
    <t>BILL NO. 9</t>
  </si>
  <si>
    <t xml:space="preserve">12mm Thick pinning board 1500 x 1200mm high with 19mm quarter round frame and durable cloth covering, plugged to brick wall   </t>
  </si>
  <si>
    <t>BILL NO.1 :</t>
  </si>
  <si>
    <t xml:space="preserve">Precast concrete mountable kerbing to SABS 927 , size 150 x 300mm high in 1000mm lengths, wet pressed, placed in position, bedded  and jointed in (3:1) cement mortar and flush pointed on exposed    faces,   including   15MPa/19mm   unreinforced   concrete haunching at  back of each joint, including excavation, backfilling, ramming, etc.                                                                                                           </t>
  </si>
  <si>
    <t xml:space="preserve">Precast concrete garden kerb  to  SABS 927 , size  50 x 225mm high in 1000mm lengths, wet pressed, placed in position, bedded and jointed in (3:1) cement mortar and flush pointed on exposed   faces,   including   15MPa/19mm  unreinforced   concrete haunching at back of each joint, including excavation, backfilling, ramming, etc. </t>
  </si>
  <si>
    <t xml:space="preserve">Precast concrete mountable kerbing to SABS 927, size 150 x 300mm high in 1000mm lengths, with and including 250 x 180mm thick concrete weathered channel cast in suitable lengths, including all necessary formwork, wet pressed, placed in position, bedded and jointed in (3:1) cement mortar and flush pointed on exposed faces, including 15MPa/19mm unreinforced concrete haunching at back of each joint, including excavation, backfilling, ramming, etc but circular on plan to radius not exceeding 2m   </t>
  </si>
  <si>
    <t>Published by the Truss Plate Associati on of South Africa Ltd. and the Nati onal Timber Research Institute, CSIR</t>
  </si>
  <si>
    <t xml:space="preserve">Ditto to treads and risers                                                                                        </t>
  </si>
  <si>
    <t xml:space="preserve">32mm Tops size 300mm wide x 1250mm long with bull nose along one long edge   </t>
  </si>
  <si>
    <t xml:space="preserve">32mm Tops size 600mm wide x 1250mm long with bull nose along one long edge      </t>
  </si>
  <si>
    <t xml:space="preserve">Drawer 600 x 600 x 150 mm deep overall of 16mm edged  sides and back, "Supawood" front cover panel and 3 mm tempered hardboard bottom                                                                             </t>
  </si>
  <si>
    <t xml:space="preserve">Drawer 300 x 300 x 150 mm deep overall of 16mm edged  sides and back,  "Supawood" front cover panel and 3 mm tempered hardboard bottom                                                                             </t>
  </si>
  <si>
    <t xml:space="preserve">300 x 16mm thick counter including support structure screwed to walls </t>
  </si>
  <si>
    <t>20mm Tops size 600mm wide x 1250mm Rustenburg granite worktop or similar approved</t>
  </si>
  <si>
    <t>URINAL SCREENS</t>
  </si>
  <si>
    <t>12mm Compact High Pressure Laminate (CHPL) , size 400 mm x 800 mm High or similar approved</t>
  </si>
  <si>
    <t xml:space="preserve">Extra over gypsum plasterboard ceiling for hinged pressed metal trap door size 600 x 600mm including all necessary ironmongery   </t>
  </si>
  <si>
    <t>Extra over partition 3000mm high for vertical abutment, tee, corner, etc,</t>
  </si>
  <si>
    <t>Note:  Locks to be suitable for and master and sub  master key systems</t>
  </si>
  <si>
    <t xml:space="preserve">AL5066-E09/2AS  150 x 150mm engraved aluminium   "Telkom" indicator plate                                                                                                       </t>
  </si>
  <si>
    <t>Nameplate 80 x 300mm with five and not exceeding ten numerals or letters</t>
  </si>
  <si>
    <t xml:space="preserve">Nameplate 80 x 300mm with ten and not exceeding fifteen numerals or letters  </t>
  </si>
  <si>
    <t>Recessed toilet paper roll holder manufactured from 0.8mm thick 18/10  stainless  steel  with  a  single  piece  pressed  lid,  welded container and cylinder lock with a franke standard key- SATIN finish.</t>
  </si>
  <si>
    <t xml:space="preserve">On walls in narrow widths in backing to receive wall tiling (elsewhere)    </t>
  </si>
  <si>
    <t xml:space="preserve">Clean existing glazing with  an  approved detergent to  remove all stains, old paint, dirt, etc </t>
  </si>
  <si>
    <t xml:space="preserve">Base layer of natural gravel material (G5)supplied by the contractor and brought onto site compacted in layers not exceeding 150mm thick to 95% modified AASHTO density        </t>
  </si>
  <si>
    <t xml:space="preserve">Base layer of natural gravel material (G6)supplied by the contractor and brought onto site compacted in layers not exceeding 150mm thick to 95% modified AASHTO density       </t>
  </si>
  <si>
    <t xml:space="preserve">Base layer of natural gravel material (G7)supplied by the contractor and brought onto site compacted in layers not exceeding 150mm thick to 95% modified AASHTO density   </t>
  </si>
  <si>
    <t xml:space="preserve">Continuous razor wire security roll to top of fence flat wrapped in 450mm diameter rings fixed together and to straining wire </t>
  </si>
  <si>
    <t xml:space="preserve">Sliding driveway gate approx. 12,0m wide x 2,2m high                                    </t>
  </si>
  <si>
    <t>Call out fee</t>
  </si>
  <si>
    <t xml:space="preserve">Call out rates will apply as follows:- </t>
  </si>
  <si>
    <t>SKIM PLASTER</t>
  </si>
  <si>
    <t>One coat "Rhinolite" skim plaster</t>
  </si>
  <si>
    <t>On plastered ceilings and beams</t>
  </si>
  <si>
    <t>On plasterboard bulkheads</t>
  </si>
  <si>
    <t>On plasterboard partitions</t>
  </si>
  <si>
    <t>SPECIALISED PLASTER TYPE WALL COATINGS</t>
  </si>
  <si>
    <t>On plastered walls</t>
  </si>
  <si>
    <t>On narrow widths</t>
  </si>
  <si>
    <t>On plastered walls and columns</t>
  </si>
  <si>
    <t>Marmoran Caledonplast 2 in 1 decorative plaster coating with 24mm taped joints applied by a "Marmoran" licenced applicator in strict accordance with the manufacturer's full details and specifications including all preparation work, primers, undercoats, etc</t>
  </si>
  <si>
    <t>Industrial scaffolding, Plant and Equipment etc</t>
  </si>
  <si>
    <t>Psum</t>
  </si>
  <si>
    <t xml:space="preserve">Building Artisan </t>
  </si>
  <si>
    <t xml:space="preserve">Carpenter Artisan </t>
  </si>
  <si>
    <t>Building Assistant</t>
  </si>
  <si>
    <t>Carpenter Assistant</t>
  </si>
  <si>
    <t>Rate Only</t>
  </si>
  <si>
    <t>CLEANING, ETC</t>
  </si>
  <si>
    <t>Wash down with approved cleaning material by specialist</t>
  </si>
  <si>
    <t xml:space="preserve">Internal face brick walls                                                                                       </t>
  </si>
  <si>
    <t xml:space="preserve">External face brick walls                                                                                       </t>
  </si>
  <si>
    <t xml:space="preserve">Granolithic to stairs and landings                                                                       </t>
  </si>
  <si>
    <t>PAINTWORK ETC TO NEW WORK ON FLOATED PLASTER</t>
  </si>
  <si>
    <t>One coat universal undercoat and two coats interior quality super acrylic PVA paint</t>
  </si>
  <si>
    <t xml:space="preserve">On internal plastered walls                                                                                  </t>
  </si>
  <si>
    <t xml:space="preserve">On internal plastered ceilings and beams                                                         </t>
  </si>
  <si>
    <t xml:space="preserve">On external plastered ceilings                                                                             </t>
  </si>
  <si>
    <t>One coat primer and two coats exterior quality super acrylic PVA    paint</t>
  </si>
  <si>
    <t xml:space="preserve">On external walls                                                                                                   </t>
  </si>
  <si>
    <t xml:space="preserve">On top of plastered ledges, cills, etc                                                                </t>
  </si>
  <si>
    <t>ON PLASTER BOARD</t>
  </si>
  <si>
    <t>ON FIBRE CEMENT</t>
  </si>
  <si>
    <t>One  coat  universla primer and two  coats exterior quality super acrylic PVA paint</t>
  </si>
  <si>
    <t xml:space="preserve">On fascias and barge boards                                                                               </t>
  </si>
  <si>
    <t>ON METAL</t>
  </si>
  <si>
    <t>Spot  priming defects in pre-primed surfaces with zinc  chromate primer and applying one universal undercoat and two coats non drip high gloss alkyd enamel paint on steel</t>
  </si>
  <si>
    <t>ON WOOD</t>
  </si>
  <si>
    <t xml:space="preserve">On doors                                                                                                                 </t>
  </si>
  <si>
    <t xml:space="preserve">On skirtings, rails, etc not exceeding 300mm girth                                           </t>
  </si>
  <si>
    <t xml:space="preserve">PAINTWORK ETC TO PREVIOUSLY PAINTED WORK </t>
  </si>
  <si>
    <t>ON SCREEDED FLOORS, ETC</t>
  </si>
  <si>
    <t>Wash down well with sugar soap, rinse with clean water and allow to dry, remove loose and flaking paint, make good cracks and defects with an interior filler, allow to dry and sand smooth,  and apply two full coats stoep paint on previously painted surfaces in fair condition</t>
  </si>
  <si>
    <t xml:space="preserve">On screeded floors                                                                                                </t>
  </si>
  <si>
    <t>PAINT ON PLASTER, ETC.</t>
  </si>
  <si>
    <t>Wash down well with sugar soap, rinse with clean water and allow to dry, remove loose and flaking paint, make good cracks and defects with an interior filler, allow to dry and sand smooth, spot prime bare and repaired areas with plaster primer thinned 20% with mineral turpentine and apply universal undercoat to repaired areas and apply two full coats acrylic PVA paint on previously painted surfaces in fair      condition</t>
  </si>
  <si>
    <t xml:space="preserve">On plastered ceilings and beams                                                                        </t>
  </si>
  <si>
    <t xml:space="preserve">Raking soffits of stairs and landings                                                                   </t>
  </si>
  <si>
    <t>Wash down well with sugar soap, rinse with clean water and allow to dry, remove loose and flaking paint, make good cracks and defects with an external filler, allow to dry and sand smooth, spot prime bare and repaired areas with plaster primer thinned 20% with mineral turpentine and apply universal undercoat to repaired areas  and  apply  two  full  coats   washable mat  enamel paint on previously painted surfaces in fair condition</t>
  </si>
  <si>
    <t>Wash down well with sugar soap, rinse with clean water and allow to dry, remove any rust, loose and flaking paint and treat rusted areas only with an approved rust inhibitor, spot prime bare metal areas with zinc chromate metal primer, and apply one coat universal undercoat to primed areas and two full coats enamel on previously painted surfaces in fair condition</t>
  </si>
  <si>
    <t xml:space="preserve">On doors and pressed steel door and window frames                                  </t>
  </si>
  <si>
    <t xml:space="preserve">On window frames                                                                                       </t>
  </si>
  <si>
    <t xml:space="preserve">On balustrading                                                                                           </t>
  </si>
  <si>
    <t xml:space="preserve">On burglar doors, bars, etc                                                                          </t>
  </si>
  <si>
    <t>PAINT ON WOOD</t>
  </si>
  <si>
    <t xml:space="preserve">On doors, frames, etc                                                                       </t>
  </si>
  <si>
    <t xml:space="preserve">On bulkheads not exceeding 300mm high                                                         </t>
  </si>
  <si>
    <t>Wash down  well  with sugar soap,  sand down, rinse  with clean water and allow to dry, remove any loose flaking varnish and treat exposed areas only with a sealer and apply two coats clear varnish on previously varnished surfaces in fair condition</t>
  </si>
  <si>
    <t xml:space="preserve">On doors, frames, etc                                                                                       </t>
  </si>
  <si>
    <t xml:space="preserve">On timber panneling                                                                                  </t>
  </si>
  <si>
    <t xml:space="preserve">On general surfaces of fittings, linings, etc                                                     </t>
  </si>
  <si>
    <t xml:space="preserve">On window cill not exceeding 300mm girth                                                       </t>
  </si>
  <si>
    <t>BILL NO. 7 :</t>
  </si>
  <si>
    <t>9</t>
  </si>
  <si>
    <t>TOTAL CARRIED TO FINAL SUMMARY - YEAR 01 (BILL NO. 7 : PAINTWORK)</t>
  </si>
  <si>
    <t>PAINTWORK</t>
  </si>
  <si>
    <t>`</t>
  </si>
  <si>
    <t>TOTAL CARRIED TO FINAL SUMMARY - YEAR 01 (BILL NO. 8 - CARPENTRY AND JOINERY)</t>
  </si>
  <si>
    <t>TOTAL CARRIED TO FINAL SUMMARY - YEAR 01 (BILL NO. 16 : EXTERNAL WORKS)</t>
  </si>
  <si>
    <t>PRELIMINARY &amp; GENERAL - SANS 1200AA</t>
  </si>
  <si>
    <t>DEMOLITIONS, REMOVALS AND ALTERATIONS - SANS 1200C</t>
  </si>
  <si>
    <t>BUILDING UP OPENINGS - SANS 2001-CM2:2011</t>
  </si>
  <si>
    <t>EARTHWORKS (PROVISIONAL) - SANS 1200DA</t>
  </si>
  <si>
    <t>CONCRETE, FORMWORK AND REINFORCEMENT - SANS 2001-CC2</t>
  </si>
  <si>
    <t>PRECAST CONCRETE - SANS 2001-CC2</t>
  </si>
  <si>
    <t xml:space="preserve">Precast concrete mountable kerbing to SABS 927, size 150 x 300mm high in 1000mm lengths, with and including 250 x 180mm thick concrete weathered channel cast in suitable lengths, including all necessary formwork, wet pressed, placed in position, bedded and jointed in (3:1) cement mortar and flush pointed on exposed faces, including 15MPa/19mm unreinforced concrete haunching at back of each joint, including excavation, backfilling, ramming, etc.  </t>
  </si>
  <si>
    <t xml:space="preserve"> PAINTWORK -  SANS 10400</t>
  </si>
  <si>
    <t>CARPENTRY AND JOINERY - SANS 10400</t>
  </si>
  <si>
    <t>TOTAL CARRIED TO FINAL SUMMARY - YEAR 01 (BILL NO. 9 - CEILINGS, PARTITIONS AND ACCESS FLOORING)</t>
  </si>
  <si>
    <t>IRONMONGERY - SANS 10400</t>
  </si>
  <si>
    <t>TOTAL CARRIED TO FINAL SUMMARY - YEAR 01 (BILL NO. 11 - IRONMONGERY)</t>
  </si>
  <si>
    <t>TOTAL CARRIED TO FINAL SUMMARY - YEAR 01 (BILL NO. 10 - FLOOR COVERINGS)</t>
  </si>
  <si>
    <t>METALWORK - SANS 2001-CS1</t>
  </si>
  <si>
    <t>FLOOR COVERINGS -  SANS 10400 / SANS 2001-CT1</t>
  </si>
  <si>
    <t>MASONRY - SANS 2001-CM1/CM2</t>
  </si>
  <si>
    <t>Frame for door 813 x 2032mm high with three 100mm steel hinges per leaf</t>
  </si>
  <si>
    <t xml:space="preserve">Frame for door 1626 x 2032mm high with three 100mm steel hinges per leaf    </t>
  </si>
  <si>
    <t>TOTAL CARRIED TO FINAL SUMMARY - YEAR 01 (BILL NO. 12 - METALWORK)</t>
  </si>
  <si>
    <t>PLASTERING - SANS 2001-EM1</t>
  </si>
  <si>
    <t>TILING -  SANS 10400</t>
  </si>
  <si>
    <t>TOTAL CARRIED TO FINAL SUMMARY - YEAR 01 (BILL NO. 14 - TILING)</t>
  </si>
  <si>
    <t>GLAZING - SANS 10400</t>
  </si>
  <si>
    <t>TOTAL CARRIED TO FINAL SUMMARY - YEAR 01 (BILL NO. 15 - GLAZING)</t>
  </si>
  <si>
    <t>BILL NO. 16</t>
  </si>
  <si>
    <t>EXTERNAL WORKS - SANS 1200M</t>
  </si>
  <si>
    <t>Colour: Anthracite RAL 7021 or similar</t>
  </si>
  <si>
    <t>124</t>
  </si>
  <si>
    <t>138</t>
  </si>
  <si>
    <t>157</t>
  </si>
  <si>
    <t>159</t>
  </si>
  <si>
    <t xml:space="preserve">                        </t>
  </si>
  <si>
    <t xml:space="preserve">Clean and service vertical adjustable horizontal louvre blade window          900 x 545mm high including mechanical opener and cleat   </t>
  </si>
  <si>
    <t xml:space="preserve">Clean existing glazing and framework to existing alumnium windows, doors, etc  </t>
  </si>
  <si>
    <t>Contractual requirement (As described in section C3)</t>
  </si>
  <si>
    <t>All rates tendered are to be fully inclusive of consumables (ie. cleaning liquids like thinners and turpentine, masking tape, sanding paper and clothes and materials touch up paint, piping, clamps etc.). These rates to include labour and the installation there-off complete.</t>
  </si>
  <si>
    <t>1,1</t>
  </si>
  <si>
    <t>Budgetary Allowance: For unscheduled or non-schedule items which are not specified in the Bills of Quantities (Determined by the Mogale City Local Municipality),</t>
  </si>
  <si>
    <t>Health &amp; safety requirements which includes all personal protective equipment (PPE) and clothing as required by OHS Act No.85 of 1993 (NB! To be pre-approved by employer)</t>
  </si>
  <si>
    <r>
      <rPr>
        <b/>
        <sz val="11"/>
        <rFont val="Arial"/>
        <family val="2"/>
      </rPr>
      <t>Training:</t>
    </r>
    <r>
      <rPr>
        <sz val="11"/>
        <rFont val="Arial"/>
        <family val="2"/>
      </rPr>
      <t xml:space="preserve"> Accredited and approved training courses to be determined
by Mogale City Local Municipality. (NB! To be pre-approved by employer)</t>
    </r>
  </si>
  <si>
    <t xml:space="preserve">Percentage (%) mark – up on obove item 1,1 to 1,4 for (services delivered to Mogale City Local Municipality.) </t>
  </si>
  <si>
    <t xml:space="preserve">The contractor to provide roadworthy LDV(s) (bakkie(s)) with lockable canopy. The  rates quoted per kilometer in the Bill of quantities shall be inclusive of all costs like insurance , fuel , maintenance etc. </t>
  </si>
  <si>
    <t xml:space="preserve">Kilometer rate for LDV </t>
  </si>
  <si>
    <t>Materials requiered for Building Maintenance only</t>
  </si>
  <si>
    <t>Nett costs of related materials (Price Cost of material)</t>
  </si>
  <si>
    <t xml:space="preserve">Percentage (%) mark – up on obove item 1,8 for (material purchases and  delivered to Mogale City Local Municipality Building Maintenance Section.) </t>
  </si>
  <si>
    <t>Plant  (incl. overheads, profits, etc)</t>
  </si>
  <si>
    <t>TLB</t>
  </si>
  <si>
    <t>Generator 4,5 kw</t>
  </si>
  <si>
    <t>Whacker</t>
  </si>
  <si>
    <t>Bobcat</t>
  </si>
  <si>
    <t>Call out rates will apply for requests for quotations as part of planned works</t>
  </si>
  <si>
    <t>Call out rates will apply for emergencies and unplanned/unscheduled work during working hours.</t>
  </si>
  <si>
    <t>Call out rates will apply for after hour call out, and labour rates will only apply after after hours. After hours are between 16:00 and 7:30 on week days and sauterdays and sundays including public holidays</t>
  </si>
  <si>
    <t>week</t>
  </si>
  <si>
    <t>Industrial scaffolding, Plant and Equipment etc (incl. delivery to and from the site, assemble and de-assemble, incl suport stays, staircase, landings etc, overheads, profits, etc)</t>
  </si>
  <si>
    <t xml:space="preserve">Remove rubble from site to a dumping site located by the contractor                  </t>
  </si>
  <si>
    <t>On ceilings, cornices and partitioning etc.</t>
  </si>
  <si>
    <t xml:space="preserve">On steel doors, frames and steel grids etc.                                                                                           </t>
  </si>
  <si>
    <t>Two coats interior quality varnish</t>
  </si>
  <si>
    <t xml:space="preserve">On doors and panals ect.                                                                                                                </t>
  </si>
  <si>
    <t>One coats wood primer undercoat and two coats quality super acrylic PVA paint</t>
  </si>
  <si>
    <t>300 x 300 x 2mm Approved fully flexible vinyl tiles similar approved vinyl tiles manafactured to SABS specification (allow a P.C allowance of R 160.00/m2 excluding VAT but includes delivery to site)</t>
  </si>
  <si>
    <t xml:space="preserve">WELDED SCREENS TO WINDOWS ETC </t>
  </si>
  <si>
    <t xml:space="preserve">Frame  25x25x 2mm thick spade 100mm from wall. Covered with expanded metal 25mm grid, Secrured whith 4 Rawbolts on each corner to wall </t>
  </si>
  <si>
    <t>Welded screen to window</t>
  </si>
  <si>
    <t xml:space="preserve">600mm Wide x 800mm high kitchen floor units complete with doors, etc </t>
  </si>
  <si>
    <t>Remove existing alumnium angle edging to treads and risers of stairs</t>
  </si>
  <si>
    <t>One coat primer and two coats interior non drip enamel paint</t>
  </si>
  <si>
    <t>TOTAL CARRIED TO FINAL SUMMARY - YEAR 01 (BILL NO. 4 - CONCRETE, FORMWORK AND REINFORCEMENT)</t>
  </si>
  <si>
    <t>131</t>
  </si>
  <si>
    <t>134</t>
  </si>
  <si>
    <t>137</t>
  </si>
  <si>
    <t>140</t>
  </si>
  <si>
    <t>142</t>
  </si>
  <si>
    <t>147</t>
  </si>
  <si>
    <t>149</t>
  </si>
  <si>
    <t>151</t>
  </si>
  <si>
    <t>155</t>
  </si>
  <si>
    <t>160</t>
  </si>
  <si>
    <t>162</t>
  </si>
  <si>
    <t>164</t>
  </si>
  <si>
    <t>TOTAL CARRIED TO FINAL SUMMARY - YEAR 01 (BILL NO. 13 - PLASTERING)</t>
  </si>
  <si>
    <t>6m x 2m x 4m height Scaffolding</t>
  </si>
  <si>
    <t>6m x 2.5m x 8m height Scaffolding</t>
  </si>
  <si>
    <t>8m x 2.5m x 12m height Scaffolding</t>
  </si>
  <si>
    <t>8m x 2.5m x 20m height Scaffolding</t>
  </si>
  <si>
    <t>Tools, Equipment, Resources of trade required for the department to execute its mandate in terms of building maintenance. (To be pre-approved by Head of Department (HOD).</t>
  </si>
  <si>
    <t>Bidders are not allowed to change anything on the BOQ. Only input your  rates on columns F &amp;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</si>
</sst>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R&quot;\ #,##0.00;[Red]&quot;R&quot;\ \-#,##0.00"/>
    <numFmt numFmtId="165" formatCode="_ &quot;R&quot;\ * #,##0.00_ ;_ &quot;R&quot;\ * \-#,##0.00_ ;_ &quot;R&quot;\ * &quot;-&quot;??_ ;_ @_ "/>
    <numFmt numFmtId="166" formatCode="_-&quot;R&quot;\ * #,##0.00_-;_-&quot;R&quot;\ * #,##0.00\-;_-&quot;R&quot;\ * &quot;-&quot;??_-;_-@_-"/>
    <numFmt numFmtId="167" formatCode="_-* #,##0.00_-;_-* #,##0.00\-;_-* &quot;-&quot;??_-;_-@_-"/>
    <numFmt numFmtId="168" formatCode="&quot;R&quot;\ #,##0.00"/>
    <numFmt numFmtId="169" formatCode="0.0"/>
    <numFmt numFmtId="170" formatCode="0.000"/>
  </numFmts>
  <fonts count="22" x14ac:knownFonts="1">
    <font>
      <sz val="10"/>
      <name val="Arial"/>
    </font>
    <font>
      <sz val="10"/>
      <name val="Arial"/>
      <family val="2"/>
    </font>
    <font>
      <sz val="10"/>
      <name val="Arial"/>
      <family val="2"/>
    </font>
    <font>
      <b/>
      <sz val="10"/>
      <name val="Arial"/>
      <family val="2"/>
    </font>
    <font>
      <b/>
      <sz val="11"/>
      <name val="Arial"/>
      <family val="2"/>
    </font>
    <font>
      <b/>
      <u/>
      <sz val="11"/>
      <name val="Arial"/>
      <family val="2"/>
    </font>
    <font>
      <sz val="11"/>
      <name val="Arial"/>
      <family val="2"/>
    </font>
    <font>
      <sz val="10"/>
      <name val="Arial"/>
      <family val="2"/>
    </font>
    <font>
      <b/>
      <sz val="11"/>
      <color theme="1"/>
      <name val="Calibri"/>
      <family val="2"/>
      <scheme val="minor"/>
    </font>
    <font>
      <sz val="11"/>
      <color theme="1"/>
      <name val="Arial"/>
      <family val="2"/>
    </font>
    <font>
      <b/>
      <u/>
      <sz val="12"/>
      <color theme="1"/>
      <name val="Calibri"/>
      <family val="2"/>
      <scheme val="minor"/>
    </font>
    <font>
      <b/>
      <u/>
      <sz val="14"/>
      <color theme="1"/>
      <name val="Calibri"/>
      <family val="2"/>
      <scheme val="minor"/>
    </font>
    <font>
      <b/>
      <sz val="12"/>
      <color theme="1"/>
      <name val="Arial"/>
      <family val="2"/>
    </font>
    <font>
      <b/>
      <u/>
      <sz val="14"/>
      <color theme="1"/>
      <name val="Arial"/>
      <family val="2"/>
    </font>
    <font>
      <b/>
      <sz val="11"/>
      <color theme="1"/>
      <name val="Arial"/>
      <family val="2"/>
    </font>
    <font>
      <b/>
      <u/>
      <sz val="20"/>
      <color theme="1"/>
      <name val="Arial"/>
      <family val="2"/>
    </font>
    <font>
      <sz val="9"/>
      <color indexed="81"/>
      <name val="Tahoma"/>
      <family val="2"/>
    </font>
    <font>
      <b/>
      <sz val="9"/>
      <color indexed="81"/>
      <name val="Tahoma"/>
      <family val="2"/>
    </font>
    <font>
      <sz val="11"/>
      <name val="Times New Roman"/>
      <family val="1"/>
    </font>
    <font>
      <sz val="11"/>
      <color theme="0"/>
      <name val="Arial"/>
      <family val="2"/>
    </font>
    <font>
      <sz val="10"/>
      <color rgb="FFFF0000"/>
      <name val="Arial"/>
      <family val="2"/>
    </font>
    <font>
      <sz val="11"/>
      <color rgb="FFFF0000"/>
      <name val="Arial"/>
      <family val="2"/>
    </font>
  </fonts>
  <fills count="3">
    <fill>
      <patternFill patternType="none"/>
    </fill>
    <fill>
      <patternFill patternType="gray125"/>
    </fill>
    <fill>
      <patternFill patternType="solid">
        <fgColor theme="2" tint="-9.9978637043366805E-2"/>
        <bgColor indexed="64"/>
      </patternFill>
    </fill>
  </fills>
  <borders count="33">
    <border>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style="thin">
        <color indexed="64"/>
      </right>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hair">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right style="thin">
        <color indexed="64"/>
      </right>
      <top style="double">
        <color indexed="64"/>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s>
  <cellStyleXfs count="10">
    <xf numFmtId="0" fontId="0" fillId="0" borderId="0"/>
    <xf numFmtId="167" fontId="2" fillId="0" borderId="0" applyFont="0" applyFill="0" applyBorder="0" applyAlignment="0" applyProtection="0"/>
    <xf numFmtId="167" fontId="7"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cellStyleXfs>
  <cellXfs count="211">
    <xf numFmtId="0" fontId="0" fillId="0" borderId="0" xfId="0"/>
    <xf numFmtId="0" fontId="5" fillId="0" borderId="0" xfId="0" applyFont="1" applyAlignment="1">
      <alignment vertical="top" wrapText="1"/>
    </xf>
    <xf numFmtId="0" fontId="5" fillId="0" borderId="1" xfId="0" applyFont="1" applyBorder="1" applyAlignment="1">
      <alignment vertical="top" wrapText="1"/>
    </xf>
    <xf numFmtId="0" fontId="0" fillId="0" borderId="1" xfId="0" applyBorder="1" applyAlignment="1">
      <alignment horizontal="center"/>
    </xf>
    <xf numFmtId="0" fontId="0" fillId="0" borderId="10" xfId="0" applyBorder="1"/>
    <xf numFmtId="0" fontId="3" fillId="0" borderId="1" xfId="0" applyFont="1" applyBorder="1" applyAlignment="1">
      <alignment horizontal="center"/>
    </xf>
    <xf numFmtId="0" fontId="3" fillId="0" borderId="10"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3" fillId="0" borderId="18" xfId="0" applyFont="1" applyBorder="1" applyAlignment="1">
      <alignment horizontal="center"/>
    </xf>
    <xf numFmtId="0" fontId="3" fillId="0" borderId="7" xfId="0" applyFont="1" applyBorder="1" applyAlignment="1">
      <alignment horizontal="center"/>
    </xf>
    <xf numFmtId="0" fontId="0" fillId="0" borderId="7" xfId="0" applyBorder="1"/>
    <xf numFmtId="0" fontId="0" fillId="0" borderId="7" xfId="0" applyBorder="1" applyAlignment="1">
      <alignment horizontal="center"/>
    </xf>
    <xf numFmtId="0" fontId="8" fillId="0" borderId="7" xfId="0" applyFont="1" applyBorder="1"/>
    <xf numFmtId="9" fontId="0" fillId="0" borderId="10" xfId="7" applyFont="1" applyBorder="1" applyProtection="1"/>
    <xf numFmtId="49" fontId="0" fillId="0" borderId="7" xfId="0" applyNumberFormat="1" applyBorder="1" applyAlignment="1">
      <alignment horizontal="center"/>
    </xf>
    <xf numFmtId="0" fontId="5" fillId="0" borderId="10" xfId="0" applyFont="1" applyBorder="1" applyAlignment="1">
      <alignment vertical="top" wrapText="1"/>
    </xf>
    <xf numFmtId="0" fontId="11" fillId="0" borderId="0" xfId="0" applyFont="1" applyAlignment="1">
      <alignment horizontal="center" vertical="top" wrapText="1"/>
    </xf>
    <xf numFmtId="0" fontId="4" fillId="0" borderId="10" xfId="0" applyFont="1" applyBorder="1" applyAlignment="1">
      <alignment vertical="top" wrapText="1"/>
    </xf>
    <xf numFmtId="0" fontId="4" fillId="0" borderId="0" xfId="0" applyFont="1" applyAlignment="1">
      <alignment horizontal="center" vertical="center" wrapText="1"/>
    </xf>
    <xf numFmtId="0" fontId="13" fillId="0" borderId="0" xfId="0" applyFont="1" applyAlignment="1">
      <alignment horizontal="center" vertical="top" wrapText="1"/>
    </xf>
    <xf numFmtId="0" fontId="14" fillId="0" borderId="7" xfId="0" applyFont="1" applyBorder="1"/>
    <xf numFmtId="0" fontId="5" fillId="0" borderId="21" xfId="0" applyFont="1" applyBorder="1" applyAlignment="1">
      <alignment horizontal="center"/>
    </xf>
    <xf numFmtId="0" fontId="3" fillId="0" borderId="22" xfId="0" applyFont="1" applyBorder="1" applyAlignment="1">
      <alignment horizontal="center"/>
    </xf>
    <xf numFmtId="0" fontId="0" fillId="0" borderId="22" xfId="0" applyBorder="1" applyAlignment="1">
      <alignment horizontal="center"/>
    </xf>
    <xf numFmtId="9" fontId="14" fillId="0" borderId="23" xfId="7" applyFont="1" applyBorder="1" applyAlignment="1" applyProtection="1">
      <alignment horizontal="left"/>
    </xf>
    <xf numFmtId="0" fontId="14" fillId="0" borderId="23" xfId="0" applyFont="1" applyBorder="1" applyAlignment="1">
      <alignment horizontal="left"/>
    </xf>
    <xf numFmtId="0" fontId="5" fillId="0" borderId="20" xfId="0" applyFont="1" applyBorder="1" applyAlignment="1">
      <alignment horizontal="center" vertical="center"/>
    </xf>
    <xf numFmtId="0" fontId="14" fillId="0" borderId="7" xfId="0" applyFont="1" applyBorder="1" applyAlignment="1">
      <alignment horizontal="right" wrapText="1"/>
    </xf>
    <xf numFmtId="0" fontId="14" fillId="0" borderId="7" xfId="0" applyFont="1" applyBorder="1" applyAlignment="1">
      <alignment horizontal="right"/>
    </xf>
    <xf numFmtId="0" fontId="5" fillId="0" borderId="21" xfId="0" applyFont="1" applyBorder="1" applyAlignment="1">
      <alignment horizontal="center" wrapText="1"/>
    </xf>
    <xf numFmtId="9" fontId="14" fillId="0" borderId="23" xfId="7" applyFont="1" applyBorder="1" applyAlignment="1" applyProtection="1">
      <alignment horizontal="center"/>
    </xf>
    <xf numFmtId="0" fontId="14" fillId="0" borderId="22" xfId="0" applyFont="1" applyBorder="1" applyAlignment="1">
      <alignment horizontal="left"/>
    </xf>
    <xf numFmtId="0" fontId="8" fillId="0" borderId="13" xfId="0" applyFont="1" applyBorder="1" applyAlignment="1">
      <alignment horizontal="center"/>
    </xf>
    <xf numFmtId="9" fontId="0" fillId="0" borderId="9" xfId="7" applyFont="1" applyBorder="1" applyProtection="1"/>
    <xf numFmtId="49" fontId="0" fillId="0" borderId="13" xfId="0" applyNumberFormat="1" applyBorder="1" applyAlignment="1">
      <alignment horizontal="center"/>
    </xf>
    <xf numFmtId="0" fontId="14" fillId="0" borderId="25" xfId="0" applyFont="1" applyBorder="1" applyAlignment="1">
      <alignment horizontal="left"/>
    </xf>
    <xf numFmtId="9" fontId="14" fillId="0" borderId="25" xfId="7" applyFont="1" applyBorder="1" applyAlignment="1" applyProtection="1">
      <alignment horizontal="center"/>
    </xf>
    <xf numFmtId="0" fontId="14" fillId="0" borderId="13" xfId="0" applyFont="1" applyBorder="1" applyAlignment="1">
      <alignment horizontal="right"/>
    </xf>
    <xf numFmtId="0" fontId="14" fillId="0" borderId="13" xfId="0" applyFont="1" applyBorder="1" applyAlignment="1">
      <alignment horizontal="center" wrapText="1"/>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0" xfId="0" applyFont="1" applyAlignment="1">
      <alignment vertical="center" wrapText="1"/>
    </xf>
    <xf numFmtId="0" fontId="6" fillId="0" borderId="0" xfId="0" applyFont="1" applyAlignment="1">
      <alignment vertical="top" wrapText="1"/>
    </xf>
    <xf numFmtId="0" fontId="6" fillId="0" borderId="10" xfId="0" applyFont="1" applyBorder="1" applyAlignment="1">
      <alignment vertical="top" wrapText="1"/>
    </xf>
    <xf numFmtId="0" fontId="4" fillId="0" borderId="0" xfId="0" applyFont="1" applyAlignment="1">
      <alignment vertical="top" wrapText="1"/>
    </xf>
    <xf numFmtId="0" fontId="6" fillId="0" borderId="6" xfId="0" applyFont="1" applyBorder="1" applyAlignment="1">
      <alignment vertical="top" wrapText="1"/>
    </xf>
    <xf numFmtId="0" fontId="6" fillId="0" borderId="1" xfId="0" applyFont="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vertical="center" wrapText="1"/>
    </xf>
    <xf numFmtId="0" fontId="6" fillId="0" borderId="0" xfId="0" applyFont="1" applyAlignment="1">
      <alignment horizontal="center" vertical="top" wrapText="1"/>
    </xf>
    <xf numFmtId="0" fontId="5" fillId="0" borderId="0" xfId="0" applyFont="1" applyAlignment="1">
      <alignment horizontal="left" vertical="top" wrapText="1"/>
    </xf>
    <xf numFmtId="0" fontId="4" fillId="0" borderId="3" xfId="0" applyFont="1" applyBorder="1" applyAlignment="1">
      <alignment horizontal="center" vertical="center"/>
    </xf>
    <xf numFmtId="2" fontId="4" fillId="0" borderId="3" xfId="0" applyNumberFormat="1" applyFont="1" applyBorder="1" applyAlignment="1">
      <alignment horizontal="center" vertical="center"/>
    </xf>
    <xf numFmtId="2" fontId="4" fillId="0" borderId="1" xfId="0" applyNumberFormat="1" applyFont="1" applyBorder="1" applyAlignment="1">
      <alignment horizontal="center" vertical="center"/>
    </xf>
    <xf numFmtId="0" fontId="4" fillId="0" borderId="3" xfId="0" applyFont="1" applyBorder="1" applyAlignment="1">
      <alignment horizontal="center"/>
    </xf>
    <xf numFmtId="2" fontId="4" fillId="0" borderId="3" xfId="0" applyNumberFormat="1" applyFont="1" applyBorder="1" applyAlignment="1">
      <alignment horizontal="center"/>
    </xf>
    <xf numFmtId="0" fontId="4" fillId="0" borderId="3" xfId="0" applyFont="1" applyBorder="1" applyAlignment="1">
      <alignment wrapText="1"/>
    </xf>
    <xf numFmtId="0" fontId="4" fillId="0" borderId="1" xfId="0" applyFont="1" applyBorder="1" applyAlignment="1">
      <alignment horizontal="center" vertical="center"/>
    </xf>
    <xf numFmtId="2" fontId="4" fillId="0" borderId="0" xfId="0" applyNumberFormat="1" applyFont="1" applyAlignment="1">
      <alignment horizontal="center" vertical="center"/>
    </xf>
    <xf numFmtId="0" fontId="4" fillId="0" borderId="11" xfId="0" applyFont="1" applyBorder="1" applyAlignment="1">
      <alignment vertical="top" wrapText="1"/>
    </xf>
    <xf numFmtId="0" fontId="6" fillId="0" borderId="1" xfId="0" applyFont="1" applyBorder="1" applyAlignment="1">
      <alignment horizontal="center" vertical="center"/>
    </xf>
    <xf numFmtId="0" fontId="4" fillId="0" borderId="1" xfId="0" applyFont="1" applyBorder="1" applyAlignment="1">
      <alignment horizontal="center"/>
    </xf>
    <xf numFmtId="2" fontId="4" fillId="0" borderId="0" xfId="0" applyNumberFormat="1" applyFont="1" applyAlignment="1">
      <alignment horizontal="center"/>
    </xf>
    <xf numFmtId="2" fontId="4" fillId="0" borderId="1" xfId="0" applyNumberFormat="1" applyFont="1" applyBorder="1" applyAlignment="1">
      <alignment horizontal="center"/>
    </xf>
    <xf numFmtId="0" fontId="4" fillId="0" borderId="1" xfId="0" applyFont="1" applyBorder="1" applyAlignment="1">
      <alignment horizontal="left" vertical="top"/>
    </xf>
    <xf numFmtId="2" fontId="4" fillId="0" borderId="0" xfId="0" applyNumberFormat="1" applyFont="1" applyAlignment="1">
      <alignment horizontal="left" vertical="top"/>
    </xf>
    <xf numFmtId="2" fontId="4" fillId="0" borderId="1" xfId="0" applyNumberFormat="1" applyFont="1" applyBorder="1" applyAlignment="1">
      <alignment horizontal="left" vertical="top"/>
    </xf>
    <xf numFmtId="0" fontId="6" fillId="0" borderId="1" xfId="0" applyFont="1" applyBorder="1"/>
    <xf numFmtId="2" fontId="4" fillId="0" borderId="7" xfId="0" applyNumberFormat="1" applyFont="1" applyBorder="1" applyAlignment="1">
      <alignment horizontal="center" vertical="center"/>
    </xf>
    <xf numFmtId="0" fontId="4" fillId="0" borderId="4" xfId="0" applyFont="1" applyBorder="1" applyAlignment="1">
      <alignment vertical="top" wrapText="1"/>
    </xf>
    <xf numFmtId="0" fontId="4" fillId="0" borderId="4" xfId="0" applyFont="1" applyBorder="1" applyAlignment="1">
      <alignment horizontal="center" vertical="center"/>
    </xf>
    <xf numFmtId="0" fontId="4" fillId="0" borderId="1" xfId="0" applyFont="1" applyBorder="1" applyAlignment="1">
      <alignment horizontal="center" vertical="top"/>
    </xf>
    <xf numFmtId="0" fontId="5" fillId="0" borderId="7" xfId="0" applyFont="1" applyBorder="1" applyAlignment="1">
      <alignment horizontal="left" vertical="center" wrapText="1"/>
    </xf>
    <xf numFmtId="0" fontId="14" fillId="0" borderId="7" xfId="0" applyFont="1" applyBorder="1" applyAlignment="1">
      <alignment horizontal="center" vertical="center"/>
    </xf>
    <xf numFmtId="0" fontId="4" fillId="0" borderId="7" xfId="0" applyFont="1" applyBorder="1" applyAlignment="1">
      <alignment vertical="top" wrapText="1"/>
    </xf>
    <xf numFmtId="0" fontId="4" fillId="0" borderId="7" xfId="0" applyFont="1" applyBorder="1" applyAlignment="1">
      <alignment horizontal="left" vertical="center"/>
    </xf>
    <xf numFmtId="0" fontId="14" fillId="0" borderId="1" xfId="0" applyFont="1" applyBorder="1" applyAlignment="1">
      <alignment horizontal="center" vertical="center"/>
    </xf>
    <xf numFmtId="0" fontId="14" fillId="0" borderId="23" xfId="0" applyFont="1" applyBorder="1" applyAlignment="1">
      <alignment horizontal="left" vertical="center"/>
    </xf>
    <xf numFmtId="9" fontId="14" fillId="0" borderId="23" xfId="7" applyFont="1" applyBorder="1" applyAlignment="1" applyProtection="1">
      <alignment horizontal="left" vertical="center"/>
    </xf>
    <xf numFmtId="0" fontId="0" fillId="0" borderId="0" xfId="0" applyAlignment="1">
      <alignment horizontal="left" vertical="center"/>
    </xf>
    <xf numFmtId="9" fontId="0" fillId="0" borderId="10" xfId="7" applyFont="1" applyBorder="1" applyAlignment="1" applyProtection="1">
      <alignment horizontal="left" vertical="center"/>
    </xf>
    <xf numFmtId="0" fontId="14" fillId="0" borderId="0" xfId="0" applyFont="1" applyAlignment="1">
      <alignment horizontal="center" vertical="center"/>
    </xf>
    <xf numFmtId="2" fontId="6" fillId="0" borderId="1" xfId="0" applyNumberFormat="1" applyFont="1" applyBorder="1" applyAlignment="1">
      <alignment horizontal="center" vertical="center"/>
    </xf>
    <xf numFmtId="0" fontId="8" fillId="0" borderId="0" xfId="0" applyFont="1" applyAlignment="1">
      <alignment horizontal="center" vertical="center"/>
    </xf>
    <xf numFmtId="0" fontId="14" fillId="0" borderId="0" xfId="0" applyFont="1" applyAlignment="1">
      <alignment horizontal="center"/>
    </xf>
    <xf numFmtId="0" fontId="8" fillId="0" borderId="0" xfId="0" applyFont="1" applyAlignment="1">
      <alignment horizontal="center"/>
    </xf>
    <xf numFmtId="0" fontId="6" fillId="0" borderId="1" xfId="0" applyFont="1" applyBorder="1" applyAlignment="1">
      <alignment horizontal="center"/>
    </xf>
    <xf numFmtId="170" fontId="6" fillId="0" borderId="1" xfId="0" applyNumberFormat="1" applyFont="1" applyBorder="1" applyAlignment="1">
      <alignment horizontal="center" vertical="center"/>
    </xf>
    <xf numFmtId="169" fontId="6"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68" fontId="6" fillId="0" borderId="1" xfId="0" applyNumberFormat="1" applyFont="1" applyBorder="1" applyAlignment="1" applyProtection="1">
      <alignment horizontal="left" vertical="center"/>
      <protection locked="0"/>
    </xf>
    <xf numFmtId="168" fontId="6" fillId="0" borderId="1" xfId="0" applyNumberFormat="1" applyFont="1" applyBorder="1" applyAlignment="1" applyProtection="1">
      <alignment horizontal="center" vertical="center"/>
      <protection locked="0"/>
    </xf>
    <xf numFmtId="0" fontId="4" fillId="0" borderId="3" xfId="0" applyFont="1" applyBorder="1" applyAlignment="1">
      <alignment vertical="top" wrapText="1"/>
    </xf>
    <xf numFmtId="49" fontId="6" fillId="0" borderId="1" xfId="0" applyNumberFormat="1" applyFont="1" applyBorder="1" applyAlignment="1">
      <alignment horizontal="center" vertical="center"/>
    </xf>
    <xf numFmtId="2" fontId="6" fillId="0" borderId="0" xfId="0" applyNumberFormat="1" applyFont="1" applyAlignment="1">
      <alignment horizontal="center" vertical="center"/>
    </xf>
    <xf numFmtId="2" fontId="6" fillId="0" borderId="1" xfId="0" applyNumberFormat="1" applyFont="1" applyBorder="1" applyAlignment="1" applyProtection="1">
      <alignment horizontal="center" vertical="center"/>
      <protection locked="0"/>
    </xf>
    <xf numFmtId="0" fontId="4" fillId="0" borderId="3" xfId="0" applyFont="1" applyBorder="1" applyAlignment="1">
      <alignment horizontal="left" vertical="top" wrapText="1"/>
    </xf>
    <xf numFmtId="168" fontId="6" fillId="0" borderId="10" xfId="0" applyNumberFormat="1" applyFont="1" applyBorder="1" applyAlignment="1" applyProtection="1">
      <alignment horizontal="left" vertical="center"/>
      <protection locked="0"/>
    </xf>
    <xf numFmtId="2" fontId="6" fillId="0" borderId="7" xfId="0" applyNumberFormat="1" applyFont="1" applyBorder="1" applyAlignment="1">
      <alignment horizontal="center" vertical="center"/>
    </xf>
    <xf numFmtId="0" fontId="6" fillId="0" borderId="7" xfId="0" applyFont="1" applyBorder="1" applyAlignment="1">
      <alignment vertical="top" wrapText="1"/>
    </xf>
    <xf numFmtId="0" fontId="6" fillId="0" borderId="0" xfId="0" applyFont="1"/>
    <xf numFmtId="168" fontId="6" fillId="0" borderId="0" xfId="0" applyNumberFormat="1" applyFont="1" applyAlignment="1" applyProtection="1">
      <alignment horizontal="center" vertical="center"/>
      <protection locked="0"/>
    </xf>
    <xf numFmtId="49" fontId="6" fillId="0" borderId="6" xfId="0" applyNumberFormat="1" applyFont="1" applyBorder="1" applyAlignment="1">
      <alignment horizontal="center" vertical="top"/>
    </xf>
    <xf numFmtId="0" fontId="6" fillId="0" borderId="6" xfId="0" applyFont="1" applyBorder="1" applyAlignment="1">
      <alignment horizontal="center" vertical="center"/>
    </xf>
    <xf numFmtId="2" fontId="6" fillId="0" borderId="6" xfId="0" applyNumberFormat="1" applyFont="1" applyBorder="1" applyAlignment="1">
      <alignment horizontal="center" vertical="center"/>
    </xf>
    <xf numFmtId="168" fontId="6" fillId="0" borderId="6" xfId="0" applyNumberFormat="1" applyFont="1" applyBorder="1" applyAlignment="1" applyProtection="1">
      <alignment horizontal="left" vertical="center"/>
      <protection locked="0"/>
    </xf>
    <xf numFmtId="0" fontId="4" fillId="0" borderId="13" xfId="0" applyFont="1" applyBorder="1" applyAlignment="1">
      <alignment vertical="top" wrapText="1"/>
    </xf>
    <xf numFmtId="0" fontId="4" fillId="0" borderId="13" xfId="0" applyFont="1" applyBorder="1" applyAlignment="1">
      <alignment horizontal="center" vertical="center" wrapText="1"/>
    </xf>
    <xf numFmtId="0" fontId="6" fillId="0" borderId="0" xfId="0" applyFont="1" applyAlignment="1">
      <alignment horizontal="left" vertical="top"/>
    </xf>
    <xf numFmtId="0" fontId="1" fillId="0" borderId="1" xfId="0" applyFont="1" applyBorder="1" applyAlignment="1">
      <alignment horizontal="center" vertical="center"/>
    </xf>
    <xf numFmtId="0" fontId="6" fillId="2" borderId="0" xfId="0" applyFont="1" applyFill="1"/>
    <xf numFmtId="49" fontId="6" fillId="0" borderId="1" xfId="0" applyNumberFormat="1" applyFont="1" applyBorder="1" applyAlignment="1">
      <alignment horizontal="center" vertical="top"/>
    </xf>
    <xf numFmtId="49" fontId="4" fillId="0" borderId="1" xfId="0" applyNumberFormat="1" applyFont="1" applyBorder="1" applyAlignment="1">
      <alignment horizontal="center" vertical="top"/>
    </xf>
    <xf numFmtId="49" fontId="6" fillId="0" borderId="0" xfId="0" applyNumberFormat="1" applyFont="1" applyAlignment="1">
      <alignment horizontal="center" vertical="center"/>
    </xf>
    <xf numFmtId="0" fontId="1" fillId="0" borderId="1" xfId="0" applyFont="1" applyBorder="1" applyAlignment="1">
      <alignment horizontal="center"/>
    </xf>
    <xf numFmtId="0" fontId="6" fillId="0" borderId="1" xfId="0" applyFont="1" applyBorder="1" applyAlignment="1">
      <alignment vertical="center"/>
    </xf>
    <xf numFmtId="2" fontId="6" fillId="0" borderId="1" xfId="0" applyNumberFormat="1" applyFont="1" applyBorder="1" applyAlignment="1">
      <alignment vertical="center"/>
    </xf>
    <xf numFmtId="0" fontId="5" fillId="0" borderId="0" xfId="0" applyFont="1" applyAlignment="1">
      <alignment wrapText="1"/>
    </xf>
    <xf numFmtId="0" fontId="1" fillId="0" borderId="0" xfId="0" applyFont="1"/>
    <xf numFmtId="0" fontId="6" fillId="0" borderId="0" xfId="0" applyFont="1" applyAlignment="1">
      <alignment horizontal="center" vertical="center"/>
    </xf>
    <xf numFmtId="49" fontId="3" fillId="0" borderId="7" xfId="0" applyNumberFormat="1" applyFont="1" applyBorder="1" applyAlignment="1">
      <alignment horizontal="center" vertical="center"/>
    </xf>
    <xf numFmtId="0" fontId="4" fillId="0" borderId="7" xfId="0" applyFont="1" applyBorder="1" applyAlignment="1">
      <alignment horizontal="left" vertical="center" wrapText="1"/>
    </xf>
    <xf numFmtId="0" fontId="14" fillId="0" borderId="7" xfId="0" applyFont="1" applyBorder="1" applyAlignment="1">
      <alignment horizontal="left" vertical="center" wrapText="1"/>
    </xf>
    <xf numFmtId="0" fontId="10" fillId="0" borderId="0" xfId="0" applyFont="1" applyAlignment="1">
      <alignment horizontal="center" vertical="top" wrapText="1"/>
    </xf>
    <xf numFmtId="165" fontId="6" fillId="0" borderId="1" xfId="0" applyNumberFormat="1" applyFont="1" applyBorder="1" applyAlignment="1" applyProtection="1">
      <alignment horizontal="left" vertical="center"/>
      <protection locked="0"/>
    </xf>
    <xf numFmtId="0" fontId="5" fillId="0" borderId="0" xfId="0" quotePrefix="1" applyFont="1" applyAlignment="1">
      <alignment vertical="top" wrapText="1"/>
    </xf>
    <xf numFmtId="0" fontId="6" fillId="0" borderId="0" xfId="0" applyFont="1" applyAlignment="1">
      <alignment vertical="center" wrapText="1"/>
    </xf>
    <xf numFmtId="10" fontId="19" fillId="0" borderId="1" xfId="0" applyNumberFormat="1" applyFont="1" applyBorder="1" applyAlignment="1" applyProtection="1">
      <alignment horizontal="left" vertical="center"/>
      <protection locked="0"/>
    </xf>
    <xf numFmtId="49" fontId="6" fillId="0" borderId="7" xfId="0" applyNumberFormat="1" applyFont="1" applyBorder="1" applyAlignment="1">
      <alignment horizontal="center" vertical="center"/>
    </xf>
    <xf numFmtId="165" fontId="4" fillId="0" borderId="11" xfId="0" applyNumberFormat="1" applyFont="1" applyBorder="1" applyAlignment="1">
      <alignment vertical="top" wrapText="1"/>
    </xf>
    <xf numFmtId="165" fontId="4" fillId="0" borderId="4" xfId="0" applyNumberFormat="1" applyFont="1" applyBorder="1" applyAlignment="1">
      <alignment vertical="top" wrapText="1"/>
    </xf>
    <xf numFmtId="2" fontId="4" fillId="0" borderId="4" xfId="0" applyNumberFormat="1" applyFont="1" applyBorder="1" applyAlignment="1">
      <alignment vertical="top" wrapText="1"/>
    </xf>
    <xf numFmtId="0" fontId="6" fillId="0" borderId="0" xfId="0" applyFont="1" applyAlignment="1">
      <alignment vertical="center"/>
    </xf>
    <xf numFmtId="0" fontId="4" fillId="0" borderId="0" xfId="0" applyFont="1"/>
    <xf numFmtId="0" fontId="5" fillId="0" borderId="0" xfId="0" applyFont="1" applyAlignment="1">
      <alignment vertical="center"/>
    </xf>
    <xf numFmtId="0" fontId="4" fillId="0" borderId="0" xfId="0" applyFont="1" applyAlignment="1">
      <alignment wrapText="1"/>
    </xf>
    <xf numFmtId="0" fontId="18" fillId="0" borderId="0" xfId="0" applyFont="1" applyAlignment="1">
      <alignment vertical="center"/>
    </xf>
    <xf numFmtId="0" fontId="4" fillId="0" borderId="0" xfId="0" applyFont="1" applyAlignment="1">
      <alignment vertical="center"/>
    </xf>
    <xf numFmtId="0" fontId="4" fillId="0" borderId="0" xfId="0" quotePrefix="1" applyFont="1" applyAlignment="1">
      <alignment vertical="top" wrapText="1"/>
    </xf>
    <xf numFmtId="0" fontId="5" fillId="0" borderId="0" xfId="0" applyFont="1"/>
    <xf numFmtId="0" fontId="6" fillId="0" borderId="0" xfId="0" applyFont="1" applyAlignment="1">
      <alignment horizontal="left"/>
    </xf>
    <xf numFmtId="165" fontId="4" fillId="0" borderId="3" xfId="0" applyNumberFormat="1" applyFont="1" applyBorder="1" applyAlignment="1">
      <alignment horizontal="left" vertical="center"/>
    </xf>
    <xf numFmtId="0" fontId="0" fillId="0" borderId="8" xfId="0" applyBorder="1" applyAlignment="1">
      <alignment horizontal="center" vertical="top" wrapText="1"/>
    </xf>
    <xf numFmtId="0" fontId="0" fillId="0" borderId="5" xfId="0" applyBorder="1" applyAlignment="1">
      <alignment vertical="top" wrapText="1"/>
    </xf>
    <xf numFmtId="0" fontId="0" fillId="0" borderId="5" xfId="0" applyBorder="1" applyAlignment="1">
      <alignment horizontal="center" vertical="top" wrapText="1"/>
    </xf>
    <xf numFmtId="1" fontId="0" fillId="0" borderId="5" xfId="0" applyNumberFormat="1" applyBorder="1" applyAlignment="1">
      <alignment horizontal="center" vertical="top" wrapText="1"/>
    </xf>
    <xf numFmtId="164" fontId="0" fillId="0" borderId="5" xfId="0" applyNumberFormat="1" applyBorder="1" applyAlignment="1">
      <alignment vertical="top" wrapText="1"/>
    </xf>
    <xf numFmtId="0" fontId="0" fillId="0" borderId="12" xfId="0" applyBorder="1" applyAlignment="1">
      <alignment vertical="top" wrapText="1"/>
    </xf>
    <xf numFmtId="0" fontId="13" fillId="0" borderId="7" xfId="0" applyFont="1" applyBorder="1" applyAlignment="1">
      <alignment horizontal="center" vertical="top" wrapText="1"/>
    </xf>
    <xf numFmtId="0" fontId="13" fillId="0" borderId="10" xfId="0" applyFont="1" applyBorder="1" applyAlignment="1">
      <alignment horizontal="center" vertical="top" wrapText="1"/>
    </xf>
    <xf numFmtId="0" fontId="10" fillId="0" borderId="7" xfId="0" applyFont="1" applyBorder="1" applyAlignment="1">
      <alignment horizontal="center" vertical="top" wrapText="1"/>
    </xf>
    <xf numFmtId="0" fontId="10" fillId="0" borderId="10" xfId="0" applyFont="1" applyBorder="1" applyAlignment="1">
      <alignment horizontal="center" vertical="top" wrapText="1"/>
    </xf>
    <xf numFmtId="0" fontId="11" fillId="0" borderId="7" xfId="0" applyFont="1" applyBorder="1" applyAlignment="1">
      <alignment horizontal="center" vertical="top" wrapText="1"/>
    </xf>
    <xf numFmtId="0" fontId="11" fillId="0" borderId="10" xfId="0" applyFont="1" applyBorder="1" applyAlignment="1">
      <alignment horizontal="center" vertical="top" wrapText="1"/>
    </xf>
    <xf numFmtId="0" fontId="0" fillId="0" borderId="1" xfId="0" applyBorder="1"/>
    <xf numFmtId="0" fontId="0" fillId="0" borderId="18" xfId="0" applyBorder="1" applyAlignment="1">
      <alignment horizontal="center"/>
    </xf>
    <xf numFmtId="9" fontId="14" fillId="0" borderId="27" xfId="7" applyFont="1" applyBorder="1" applyAlignment="1" applyProtection="1">
      <alignment horizontal="left"/>
    </xf>
    <xf numFmtId="0" fontId="14" fillId="0" borderId="27" xfId="0" applyFont="1" applyBorder="1" applyAlignment="1">
      <alignment horizontal="left"/>
    </xf>
    <xf numFmtId="0" fontId="0" fillId="0" borderId="1" xfId="0" applyBorder="1" applyAlignment="1">
      <alignment horizontal="left" vertical="center"/>
    </xf>
    <xf numFmtId="0" fontId="14" fillId="0" borderId="27" xfId="0" applyFont="1" applyBorder="1" applyAlignment="1">
      <alignment horizontal="left" vertical="center"/>
    </xf>
    <xf numFmtId="0" fontId="14" fillId="0" borderId="18" xfId="0" applyFont="1" applyBorder="1" applyAlignment="1">
      <alignment horizontal="left"/>
    </xf>
    <xf numFmtId="0" fontId="14" fillId="0" borderId="28" xfId="0" applyFont="1" applyBorder="1" applyAlignment="1">
      <alignment horizontal="left"/>
    </xf>
    <xf numFmtId="0" fontId="0" fillId="0" borderId="6" xfId="0" applyBorder="1"/>
    <xf numFmtId="0" fontId="0" fillId="0" borderId="6" xfId="0" applyBorder="1" applyAlignment="1">
      <alignment horizontal="center"/>
    </xf>
    <xf numFmtId="0" fontId="0" fillId="0" borderId="29" xfId="0" applyBorder="1"/>
    <xf numFmtId="0" fontId="0" fillId="0" borderId="30" xfId="0" applyBorder="1"/>
    <xf numFmtId="0" fontId="0" fillId="0" borderId="29"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20" fillId="0" borderId="1" xfId="0" applyFont="1" applyBorder="1" applyAlignment="1">
      <alignment wrapText="1"/>
    </xf>
    <xf numFmtId="0" fontId="20" fillId="0" borderId="1" xfId="0" applyFont="1" applyBorder="1" applyAlignment="1">
      <alignment horizontal="center"/>
    </xf>
    <xf numFmtId="0" fontId="1" fillId="0" borderId="1" xfId="0" applyFont="1" applyBorder="1" applyAlignment="1">
      <alignment wrapText="1"/>
    </xf>
    <xf numFmtId="0" fontId="21" fillId="0" borderId="1" xfId="0" applyFont="1" applyBorder="1" applyAlignment="1">
      <alignment horizontal="left" vertical="top" wrapText="1"/>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top" wrapText="1"/>
    </xf>
    <xf numFmtId="0" fontId="4" fillId="0" borderId="2" xfId="0" applyFont="1" applyBorder="1" applyAlignment="1">
      <alignment horizontal="center" vertical="top" wrapText="1"/>
    </xf>
    <xf numFmtId="0" fontId="4" fillId="0" borderId="9" xfId="0" applyFont="1" applyBorder="1" applyAlignment="1">
      <alignment horizontal="center" vertical="top"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14" fillId="0" borderId="7" xfId="0" applyFont="1" applyBorder="1" applyAlignment="1">
      <alignment horizontal="left" vertical="center" wrapText="1"/>
    </xf>
    <xf numFmtId="0" fontId="14" fillId="0" borderId="10" xfId="0" applyFont="1" applyBorder="1" applyAlignment="1">
      <alignment horizontal="left" vertical="center" wrapText="1"/>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15" fillId="0" borderId="10" xfId="0" applyFont="1" applyBorder="1" applyAlignment="1">
      <alignment horizontal="center" vertical="top" wrapText="1"/>
    </xf>
    <xf numFmtId="0" fontId="12" fillId="0" borderId="13" xfId="0" applyFont="1" applyBorder="1" applyAlignment="1">
      <alignment horizontal="left" vertical="top" wrapText="1"/>
    </xf>
    <xf numFmtId="0" fontId="12" fillId="0" borderId="2" xfId="0" applyFont="1" applyBorder="1" applyAlignment="1">
      <alignment horizontal="left" vertical="top" wrapText="1"/>
    </xf>
    <xf numFmtId="0" fontId="12" fillId="0" borderId="9" xfId="0" applyFont="1" applyBorder="1" applyAlignment="1">
      <alignment horizontal="left" vertical="top" wrapText="1"/>
    </xf>
    <xf numFmtId="0" fontId="10" fillId="0" borderId="7" xfId="0" applyFont="1" applyBorder="1" applyAlignment="1">
      <alignment horizontal="center" vertical="top" wrapText="1"/>
    </xf>
    <xf numFmtId="0" fontId="10" fillId="0" borderId="0" xfId="0" applyFont="1" applyAlignment="1">
      <alignment horizontal="center" vertical="top" wrapText="1"/>
    </xf>
    <xf numFmtId="0" fontId="10" fillId="0" borderId="10" xfId="0" applyFont="1" applyBorder="1" applyAlignment="1">
      <alignment horizontal="center" vertical="top" wrapText="1"/>
    </xf>
    <xf numFmtId="0" fontId="13" fillId="0" borderId="13" xfId="0" applyFont="1" applyBorder="1" applyAlignment="1">
      <alignment horizontal="center" vertical="top" wrapText="1"/>
    </xf>
    <xf numFmtId="0" fontId="13" fillId="0" borderId="2" xfId="0" applyFont="1" applyBorder="1" applyAlignment="1">
      <alignment horizontal="center" vertical="top" wrapText="1"/>
    </xf>
    <xf numFmtId="0" fontId="13" fillId="0" borderId="9" xfId="0" applyFont="1" applyBorder="1" applyAlignment="1">
      <alignment horizontal="center" vertical="top" wrapText="1"/>
    </xf>
    <xf numFmtId="2" fontId="21" fillId="0" borderId="1" xfId="0" applyNumberFormat="1" applyFont="1" applyBorder="1" applyAlignment="1">
      <alignment horizontal="center" vertical="center"/>
    </xf>
  </cellXfs>
  <cellStyles count="10">
    <cellStyle name="Comma 2" xfId="1" xr:uid="{00000000-0005-0000-0000-000000000000}"/>
    <cellStyle name="Comma 3" xfId="2" xr:uid="{00000000-0005-0000-0000-000001000000}"/>
    <cellStyle name="Currency 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Percent" xfId="7" builtinId="5"/>
    <cellStyle name="Percent 2" xfId="8" xr:uid="{00000000-0005-0000-0000-000008000000}"/>
    <cellStyle name="Percent 3"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542925</xdr:colOff>
      <xdr:row>3086</xdr:row>
      <xdr:rowOff>0</xdr:rowOff>
    </xdr:from>
    <xdr:to>
      <xdr:col>5</xdr:col>
      <xdr:colOff>471170</xdr:colOff>
      <xdr:row>3087</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282065" y="632216160"/>
          <a:ext cx="5795645" cy="350520"/>
          <a:chOff x="1820" y="1420"/>
          <a:chExt cx="8887" cy="13104"/>
        </a:xfrm>
      </xdr:grpSpPr>
      <xdr:grpSp>
        <xdr:nvGrpSpPr>
          <xdr:cNvPr id="3" name="Group 2">
            <a:extLst>
              <a:ext uri="{FF2B5EF4-FFF2-40B4-BE49-F238E27FC236}">
                <a16:creationId xmlns:a16="http://schemas.microsoft.com/office/drawing/2014/main" id="{00000000-0008-0000-0000-000003000000}"/>
              </a:ext>
            </a:extLst>
          </xdr:cNvPr>
          <xdr:cNvGrpSpPr>
            <a:grpSpLocks/>
          </xdr:cNvGrpSpPr>
        </xdr:nvGrpSpPr>
        <xdr:grpSpPr bwMode="auto">
          <a:xfrm>
            <a:off x="1859" y="3777"/>
            <a:ext cx="48" cy="0"/>
            <a:chOff x="1859" y="3777"/>
            <a:chExt cx="48" cy="0"/>
          </a:xfrm>
        </xdr:grpSpPr>
        <xdr:sp macro="" textlink="">
          <xdr:nvSpPr>
            <xdr:cNvPr id="4" name="Freeform 3">
              <a:extLst>
                <a:ext uri="{FF2B5EF4-FFF2-40B4-BE49-F238E27FC236}">
                  <a16:creationId xmlns:a16="http://schemas.microsoft.com/office/drawing/2014/main" id="{00000000-0008-0000-0000-000004000000}"/>
                </a:ext>
              </a:extLst>
            </xdr:cNvPr>
            <xdr:cNvSpPr>
              <a:spLocks/>
            </xdr:cNvSpPr>
          </xdr:nvSpPr>
          <xdr:spPr bwMode="auto">
            <a:xfrm>
              <a:off x="1859" y="3777"/>
              <a:ext cx="48" cy="0"/>
            </a:xfrm>
            <a:custGeom>
              <a:avLst/>
              <a:gdLst>
                <a:gd name="T0" fmla="+- 0 1859 1859"/>
                <a:gd name="T1" fmla="*/ T0 w 48"/>
                <a:gd name="T2" fmla="+- 0 1907 1859"/>
                <a:gd name="T3" fmla="*/ T2 w 48"/>
              </a:gdLst>
              <a:ahLst/>
              <a:cxnLst>
                <a:cxn ang="0">
                  <a:pos x="T1" y="0"/>
                </a:cxn>
                <a:cxn ang="0">
                  <a:pos x="T3" y="0"/>
                </a:cxn>
              </a:cxnLst>
              <a:rect l="0" t="0" r="r" b="b"/>
              <a:pathLst>
                <a:path w="48">
                  <a:moveTo>
                    <a:pt x="0" y="0"/>
                  </a:moveTo>
                  <a:lnTo>
                    <a:pt x="48" y="0"/>
                  </a:lnTo>
                </a:path>
              </a:pathLst>
            </a:custGeom>
            <a:noFill/>
            <a:ln w="7366">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ZA"/>
            </a:p>
          </xdr:txBody>
        </xdr:sp>
        <xdr:grpSp>
          <xdr:nvGrpSpPr>
            <xdr:cNvPr id="5" name="Group 4">
              <a:extLst>
                <a:ext uri="{FF2B5EF4-FFF2-40B4-BE49-F238E27FC236}">
                  <a16:creationId xmlns:a16="http://schemas.microsoft.com/office/drawing/2014/main" id="{00000000-0008-0000-0000-000005000000}"/>
                </a:ext>
              </a:extLst>
            </xdr:cNvPr>
            <xdr:cNvGrpSpPr>
              <a:grpSpLocks/>
            </xdr:cNvGrpSpPr>
          </xdr:nvGrpSpPr>
          <xdr:grpSpPr bwMode="auto">
            <a:xfrm>
              <a:off x="1859" y="5030"/>
              <a:ext cx="48" cy="0"/>
              <a:chOff x="1859" y="5030"/>
              <a:chExt cx="48" cy="0"/>
            </a:xfrm>
          </xdr:grpSpPr>
          <xdr:sp macro="" textlink="">
            <xdr:nvSpPr>
              <xdr:cNvPr id="6" name="Freeform 5">
                <a:extLst>
                  <a:ext uri="{FF2B5EF4-FFF2-40B4-BE49-F238E27FC236}">
                    <a16:creationId xmlns:a16="http://schemas.microsoft.com/office/drawing/2014/main" id="{00000000-0008-0000-0000-000006000000}"/>
                  </a:ext>
                </a:extLst>
              </xdr:cNvPr>
              <xdr:cNvSpPr>
                <a:spLocks/>
              </xdr:cNvSpPr>
            </xdr:nvSpPr>
            <xdr:spPr bwMode="auto">
              <a:xfrm>
                <a:off x="1859" y="5030"/>
                <a:ext cx="48" cy="0"/>
              </a:xfrm>
              <a:custGeom>
                <a:avLst/>
                <a:gdLst>
                  <a:gd name="T0" fmla="+- 0 1859 1859"/>
                  <a:gd name="T1" fmla="*/ T0 w 48"/>
                  <a:gd name="T2" fmla="+- 0 1907 1859"/>
                  <a:gd name="T3" fmla="*/ T2 w 48"/>
                </a:gdLst>
                <a:ahLst/>
                <a:cxnLst>
                  <a:cxn ang="0">
                    <a:pos x="T1" y="0"/>
                  </a:cxn>
                  <a:cxn ang="0">
                    <a:pos x="T3" y="0"/>
                  </a:cxn>
                </a:cxnLst>
                <a:rect l="0" t="0" r="r" b="b"/>
                <a:pathLst>
                  <a:path w="48">
                    <a:moveTo>
                      <a:pt x="0" y="0"/>
                    </a:moveTo>
                    <a:lnTo>
                      <a:pt x="48" y="0"/>
                    </a:lnTo>
                  </a:path>
                </a:pathLst>
              </a:custGeom>
              <a:noFill/>
              <a:ln w="7366">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ZA"/>
              </a:p>
            </xdr:txBody>
          </xdr:sp>
          <xdr:grpSp>
            <xdr:nvGrpSpPr>
              <xdr:cNvPr id="7" name="Group 6">
                <a:extLst>
                  <a:ext uri="{FF2B5EF4-FFF2-40B4-BE49-F238E27FC236}">
                    <a16:creationId xmlns:a16="http://schemas.microsoft.com/office/drawing/2014/main" id="{00000000-0008-0000-0000-000007000000}"/>
                  </a:ext>
                </a:extLst>
              </xdr:cNvPr>
              <xdr:cNvGrpSpPr>
                <a:grpSpLocks/>
              </xdr:cNvGrpSpPr>
            </xdr:nvGrpSpPr>
            <xdr:grpSpPr bwMode="auto">
              <a:xfrm>
                <a:off x="1859" y="5448"/>
                <a:ext cx="48" cy="0"/>
                <a:chOff x="1859" y="5448"/>
                <a:chExt cx="48" cy="0"/>
              </a:xfrm>
            </xdr:grpSpPr>
            <xdr:sp macro="" textlink="">
              <xdr:nvSpPr>
                <xdr:cNvPr id="8" name="Freeform 7">
                  <a:extLst>
                    <a:ext uri="{FF2B5EF4-FFF2-40B4-BE49-F238E27FC236}">
                      <a16:creationId xmlns:a16="http://schemas.microsoft.com/office/drawing/2014/main" id="{00000000-0008-0000-0000-000008000000}"/>
                    </a:ext>
                  </a:extLst>
                </xdr:cNvPr>
                <xdr:cNvSpPr>
                  <a:spLocks/>
                </xdr:cNvSpPr>
              </xdr:nvSpPr>
              <xdr:spPr bwMode="auto">
                <a:xfrm>
                  <a:off x="1859" y="5448"/>
                  <a:ext cx="48" cy="0"/>
                </a:xfrm>
                <a:custGeom>
                  <a:avLst/>
                  <a:gdLst>
                    <a:gd name="T0" fmla="+- 0 1859 1859"/>
                    <a:gd name="T1" fmla="*/ T0 w 48"/>
                    <a:gd name="T2" fmla="+- 0 1907 1859"/>
                    <a:gd name="T3" fmla="*/ T2 w 48"/>
                  </a:gdLst>
                  <a:ahLst/>
                  <a:cxnLst>
                    <a:cxn ang="0">
                      <a:pos x="T1" y="0"/>
                    </a:cxn>
                    <a:cxn ang="0">
                      <a:pos x="T3" y="0"/>
                    </a:cxn>
                  </a:cxnLst>
                  <a:rect l="0" t="0" r="r" b="b"/>
                  <a:pathLst>
                    <a:path w="48">
                      <a:moveTo>
                        <a:pt x="0" y="0"/>
                      </a:moveTo>
                      <a:lnTo>
                        <a:pt x="48" y="0"/>
                      </a:lnTo>
                    </a:path>
                  </a:pathLst>
                </a:custGeom>
                <a:noFill/>
                <a:ln w="7366">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ZA"/>
                </a:p>
              </xdr:txBody>
            </xdr:sp>
            <xdr:grpSp>
              <xdr:nvGrpSpPr>
                <xdr:cNvPr id="9" name="Group 8">
                  <a:extLst>
                    <a:ext uri="{FF2B5EF4-FFF2-40B4-BE49-F238E27FC236}">
                      <a16:creationId xmlns:a16="http://schemas.microsoft.com/office/drawing/2014/main" id="{00000000-0008-0000-0000-000009000000}"/>
                    </a:ext>
                  </a:extLst>
                </xdr:cNvPr>
                <xdr:cNvGrpSpPr>
                  <a:grpSpLocks/>
                </xdr:cNvGrpSpPr>
              </xdr:nvGrpSpPr>
              <xdr:grpSpPr bwMode="auto">
                <a:xfrm>
                  <a:off x="1828" y="1428"/>
                  <a:ext cx="0" cy="13087"/>
                  <a:chOff x="1828" y="1428"/>
                  <a:chExt cx="0" cy="13087"/>
                </a:xfrm>
              </xdr:grpSpPr>
              <xdr:sp macro="" textlink="">
                <xdr:nvSpPr>
                  <xdr:cNvPr id="10" name="Freeform 9">
                    <a:extLst>
                      <a:ext uri="{FF2B5EF4-FFF2-40B4-BE49-F238E27FC236}">
                        <a16:creationId xmlns:a16="http://schemas.microsoft.com/office/drawing/2014/main" id="{00000000-0008-0000-0000-00000A000000}"/>
                      </a:ext>
                    </a:extLst>
                  </xdr:cNvPr>
                  <xdr:cNvSpPr>
                    <a:spLocks/>
                  </xdr:cNvSpPr>
                </xdr:nvSpPr>
                <xdr:spPr bwMode="auto">
                  <a:xfrm>
                    <a:off x="1828" y="1428"/>
                    <a:ext cx="0" cy="13087"/>
                  </a:xfrm>
                  <a:custGeom>
                    <a:avLst/>
                    <a:gdLst>
                      <a:gd name="T0" fmla="+- 0 1428 1428"/>
                      <a:gd name="T1" fmla="*/ 1428 h 13087"/>
                      <a:gd name="T2" fmla="+- 0 14515 1428"/>
                      <a:gd name="T3" fmla="*/ 14515 h 13087"/>
                    </a:gdLst>
                    <a:ahLst/>
                    <a:cxnLst>
                      <a:cxn ang="0">
                        <a:pos x="0" y="T1"/>
                      </a:cxn>
                      <a:cxn ang="0">
                        <a:pos x="0" y="T3"/>
                      </a:cxn>
                    </a:cxnLst>
                    <a:rect l="0" t="0" r="r" b="b"/>
                    <a:pathLst>
                      <a:path h="13087">
                        <a:moveTo>
                          <a:pt x="0" y="0"/>
                        </a:moveTo>
                        <a:lnTo>
                          <a:pt x="0" y="13087"/>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ZA"/>
                  </a:p>
                </xdr:txBody>
              </xdr:sp>
              <xdr:grpSp>
                <xdr:nvGrpSpPr>
                  <xdr:cNvPr id="11" name="Group 10">
                    <a:extLst>
                      <a:ext uri="{FF2B5EF4-FFF2-40B4-BE49-F238E27FC236}">
                        <a16:creationId xmlns:a16="http://schemas.microsoft.com/office/drawing/2014/main" id="{00000000-0008-0000-0000-00000B000000}"/>
                      </a:ext>
                    </a:extLst>
                  </xdr:cNvPr>
                  <xdr:cNvGrpSpPr>
                    <a:grpSpLocks/>
                  </xdr:cNvGrpSpPr>
                </xdr:nvGrpSpPr>
                <xdr:grpSpPr bwMode="auto">
                  <a:xfrm>
                    <a:off x="6772" y="1661"/>
                    <a:ext cx="0" cy="12854"/>
                    <a:chOff x="6772" y="1661"/>
                    <a:chExt cx="0" cy="12854"/>
                  </a:xfrm>
                </xdr:grpSpPr>
                <xdr:sp macro="" textlink="">
                  <xdr:nvSpPr>
                    <xdr:cNvPr id="12" name="Freeform 11">
                      <a:extLst>
                        <a:ext uri="{FF2B5EF4-FFF2-40B4-BE49-F238E27FC236}">
                          <a16:creationId xmlns:a16="http://schemas.microsoft.com/office/drawing/2014/main" id="{00000000-0008-0000-0000-00000C000000}"/>
                        </a:ext>
                      </a:extLst>
                    </xdr:cNvPr>
                    <xdr:cNvSpPr>
                      <a:spLocks/>
                    </xdr:cNvSpPr>
                  </xdr:nvSpPr>
                  <xdr:spPr bwMode="auto">
                    <a:xfrm>
                      <a:off x="6772" y="1661"/>
                      <a:ext cx="0" cy="12854"/>
                    </a:xfrm>
                    <a:custGeom>
                      <a:avLst/>
                      <a:gdLst>
                        <a:gd name="T0" fmla="+- 0 1661 1661"/>
                        <a:gd name="T1" fmla="*/ 1661 h 12854"/>
                        <a:gd name="T2" fmla="+- 0 14515 1661"/>
                        <a:gd name="T3" fmla="*/ 14515 h 12854"/>
                      </a:gdLst>
                      <a:ahLst/>
                      <a:cxnLst>
                        <a:cxn ang="0">
                          <a:pos x="0" y="T1"/>
                        </a:cxn>
                        <a:cxn ang="0">
                          <a:pos x="0" y="T3"/>
                        </a:cxn>
                      </a:cxnLst>
                      <a:rect l="0" t="0" r="r" b="b"/>
                      <a:pathLst>
                        <a:path h="12854">
                          <a:moveTo>
                            <a:pt x="0" y="0"/>
                          </a:moveTo>
                          <a:lnTo>
                            <a:pt x="0" y="12854"/>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ZA"/>
                    </a:p>
                  </xdr:txBody>
                </xdr:sp>
                <xdr:grpSp>
                  <xdr:nvGrpSpPr>
                    <xdr:cNvPr id="13" name="Group 12">
                      <a:extLst>
                        <a:ext uri="{FF2B5EF4-FFF2-40B4-BE49-F238E27FC236}">
                          <a16:creationId xmlns:a16="http://schemas.microsoft.com/office/drawing/2014/main" id="{00000000-0008-0000-0000-00000D000000}"/>
                        </a:ext>
                      </a:extLst>
                    </xdr:cNvPr>
                    <xdr:cNvGrpSpPr>
                      <a:grpSpLocks/>
                    </xdr:cNvGrpSpPr>
                  </xdr:nvGrpSpPr>
                  <xdr:grpSpPr bwMode="auto">
                    <a:xfrm>
                      <a:off x="7583" y="1661"/>
                      <a:ext cx="0" cy="12854"/>
                      <a:chOff x="7583" y="1661"/>
                      <a:chExt cx="0" cy="12854"/>
                    </a:xfrm>
                  </xdr:grpSpPr>
                  <xdr:sp macro="" textlink="">
                    <xdr:nvSpPr>
                      <xdr:cNvPr id="14" name="Freeform 13">
                        <a:extLst>
                          <a:ext uri="{FF2B5EF4-FFF2-40B4-BE49-F238E27FC236}">
                            <a16:creationId xmlns:a16="http://schemas.microsoft.com/office/drawing/2014/main" id="{00000000-0008-0000-0000-00000E000000}"/>
                          </a:ext>
                        </a:extLst>
                      </xdr:cNvPr>
                      <xdr:cNvSpPr>
                        <a:spLocks/>
                      </xdr:cNvSpPr>
                    </xdr:nvSpPr>
                    <xdr:spPr bwMode="auto">
                      <a:xfrm>
                        <a:off x="7583" y="1661"/>
                        <a:ext cx="0" cy="12854"/>
                      </a:xfrm>
                      <a:custGeom>
                        <a:avLst/>
                        <a:gdLst>
                          <a:gd name="T0" fmla="+- 0 1661 1661"/>
                          <a:gd name="T1" fmla="*/ 1661 h 12854"/>
                          <a:gd name="T2" fmla="+- 0 14515 1661"/>
                          <a:gd name="T3" fmla="*/ 14515 h 12854"/>
                        </a:gdLst>
                        <a:ahLst/>
                        <a:cxnLst>
                          <a:cxn ang="0">
                            <a:pos x="0" y="T1"/>
                          </a:cxn>
                          <a:cxn ang="0">
                            <a:pos x="0" y="T3"/>
                          </a:cxn>
                        </a:cxnLst>
                        <a:rect l="0" t="0" r="r" b="b"/>
                        <a:pathLst>
                          <a:path h="12854">
                            <a:moveTo>
                              <a:pt x="0" y="0"/>
                            </a:moveTo>
                            <a:lnTo>
                              <a:pt x="0" y="12854"/>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ZA"/>
                      </a:p>
                    </xdr:txBody>
                  </xdr:sp>
                  <xdr:grpSp>
                    <xdr:nvGrpSpPr>
                      <xdr:cNvPr id="15" name="Group 14">
                        <a:extLst>
                          <a:ext uri="{FF2B5EF4-FFF2-40B4-BE49-F238E27FC236}">
                            <a16:creationId xmlns:a16="http://schemas.microsoft.com/office/drawing/2014/main" id="{00000000-0008-0000-0000-00000F000000}"/>
                          </a:ext>
                        </a:extLst>
                      </xdr:cNvPr>
                      <xdr:cNvGrpSpPr>
                        <a:grpSpLocks/>
                      </xdr:cNvGrpSpPr>
                    </xdr:nvGrpSpPr>
                    <xdr:grpSpPr bwMode="auto">
                      <a:xfrm>
                        <a:off x="8598" y="1661"/>
                        <a:ext cx="0" cy="12854"/>
                        <a:chOff x="8598" y="1661"/>
                        <a:chExt cx="0" cy="12854"/>
                      </a:xfrm>
                    </xdr:grpSpPr>
                    <xdr:sp macro="" textlink="">
                      <xdr:nvSpPr>
                        <xdr:cNvPr id="16" name="Freeform 15">
                          <a:extLst>
                            <a:ext uri="{FF2B5EF4-FFF2-40B4-BE49-F238E27FC236}">
                              <a16:creationId xmlns:a16="http://schemas.microsoft.com/office/drawing/2014/main" id="{00000000-0008-0000-0000-000010000000}"/>
                            </a:ext>
                          </a:extLst>
                        </xdr:cNvPr>
                        <xdr:cNvSpPr>
                          <a:spLocks/>
                        </xdr:cNvSpPr>
                      </xdr:nvSpPr>
                      <xdr:spPr bwMode="auto">
                        <a:xfrm>
                          <a:off x="8598" y="1661"/>
                          <a:ext cx="0" cy="12854"/>
                        </a:xfrm>
                        <a:custGeom>
                          <a:avLst/>
                          <a:gdLst>
                            <a:gd name="T0" fmla="+- 0 1661 1661"/>
                            <a:gd name="T1" fmla="*/ 1661 h 12854"/>
                            <a:gd name="T2" fmla="+- 0 14515 1661"/>
                            <a:gd name="T3" fmla="*/ 14515 h 12854"/>
                          </a:gdLst>
                          <a:ahLst/>
                          <a:cxnLst>
                            <a:cxn ang="0">
                              <a:pos x="0" y="T1"/>
                            </a:cxn>
                            <a:cxn ang="0">
                              <a:pos x="0" y="T3"/>
                            </a:cxn>
                          </a:cxnLst>
                          <a:rect l="0" t="0" r="r" b="b"/>
                          <a:pathLst>
                            <a:path h="12854">
                              <a:moveTo>
                                <a:pt x="0" y="0"/>
                              </a:moveTo>
                              <a:lnTo>
                                <a:pt x="0" y="12854"/>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ZA"/>
                        </a:p>
                      </xdr:txBody>
                    </xdr:sp>
                    <xdr:grpSp>
                      <xdr:nvGrpSpPr>
                        <xdr:cNvPr id="17" name="Group 16">
                          <a:extLst>
                            <a:ext uri="{FF2B5EF4-FFF2-40B4-BE49-F238E27FC236}">
                              <a16:creationId xmlns:a16="http://schemas.microsoft.com/office/drawing/2014/main" id="{00000000-0008-0000-0000-000011000000}"/>
                            </a:ext>
                          </a:extLst>
                        </xdr:cNvPr>
                        <xdr:cNvGrpSpPr>
                          <a:grpSpLocks/>
                        </xdr:cNvGrpSpPr>
                      </xdr:nvGrpSpPr>
                      <xdr:grpSpPr bwMode="auto">
                        <a:xfrm>
                          <a:off x="8625" y="1661"/>
                          <a:ext cx="0" cy="12854"/>
                          <a:chOff x="8625" y="1661"/>
                          <a:chExt cx="0" cy="12854"/>
                        </a:xfrm>
                      </xdr:grpSpPr>
                      <xdr:sp macro="" textlink="">
                        <xdr:nvSpPr>
                          <xdr:cNvPr id="18" name="Freeform 17">
                            <a:extLst>
                              <a:ext uri="{FF2B5EF4-FFF2-40B4-BE49-F238E27FC236}">
                                <a16:creationId xmlns:a16="http://schemas.microsoft.com/office/drawing/2014/main" id="{00000000-0008-0000-0000-000012000000}"/>
                              </a:ext>
                            </a:extLst>
                          </xdr:cNvPr>
                          <xdr:cNvSpPr>
                            <a:spLocks/>
                          </xdr:cNvSpPr>
                        </xdr:nvSpPr>
                        <xdr:spPr bwMode="auto">
                          <a:xfrm>
                            <a:off x="8625" y="1661"/>
                            <a:ext cx="0" cy="12854"/>
                          </a:xfrm>
                          <a:custGeom>
                            <a:avLst/>
                            <a:gdLst>
                              <a:gd name="T0" fmla="+- 0 1661 1661"/>
                              <a:gd name="T1" fmla="*/ 1661 h 12854"/>
                              <a:gd name="T2" fmla="+- 0 14515 1661"/>
                              <a:gd name="T3" fmla="*/ 14515 h 12854"/>
                            </a:gdLst>
                            <a:ahLst/>
                            <a:cxnLst>
                              <a:cxn ang="0">
                                <a:pos x="0" y="T1"/>
                              </a:cxn>
                              <a:cxn ang="0">
                                <a:pos x="0" y="T3"/>
                              </a:cxn>
                            </a:cxnLst>
                            <a:rect l="0" t="0" r="r" b="b"/>
                            <a:pathLst>
                              <a:path h="12854">
                                <a:moveTo>
                                  <a:pt x="0" y="0"/>
                                </a:moveTo>
                                <a:lnTo>
                                  <a:pt x="0" y="12854"/>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ZA"/>
                          </a:p>
                        </xdr:txBody>
                      </xdr:sp>
                      <xdr:grpSp>
                        <xdr:nvGrpSpPr>
                          <xdr:cNvPr id="19" name="Group 18">
                            <a:extLst>
                              <a:ext uri="{FF2B5EF4-FFF2-40B4-BE49-F238E27FC236}">
                                <a16:creationId xmlns:a16="http://schemas.microsoft.com/office/drawing/2014/main" id="{00000000-0008-0000-0000-000013000000}"/>
                              </a:ext>
                            </a:extLst>
                          </xdr:cNvPr>
                          <xdr:cNvGrpSpPr>
                            <a:grpSpLocks/>
                          </xdr:cNvGrpSpPr>
                        </xdr:nvGrpSpPr>
                        <xdr:grpSpPr bwMode="auto">
                          <a:xfrm>
                            <a:off x="10144" y="1661"/>
                            <a:ext cx="0" cy="12854"/>
                            <a:chOff x="10144" y="1661"/>
                            <a:chExt cx="0" cy="12854"/>
                          </a:xfrm>
                        </xdr:grpSpPr>
                        <xdr:sp macro="" textlink="">
                          <xdr:nvSpPr>
                            <xdr:cNvPr id="20" name="Freeform 19">
                              <a:extLst>
                                <a:ext uri="{FF2B5EF4-FFF2-40B4-BE49-F238E27FC236}">
                                  <a16:creationId xmlns:a16="http://schemas.microsoft.com/office/drawing/2014/main" id="{00000000-0008-0000-0000-000014000000}"/>
                                </a:ext>
                              </a:extLst>
                            </xdr:cNvPr>
                            <xdr:cNvSpPr>
                              <a:spLocks/>
                            </xdr:cNvSpPr>
                          </xdr:nvSpPr>
                          <xdr:spPr bwMode="auto">
                            <a:xfrm>
                              <a:off x="10144" y="1661"/>
                              <a:ext cx="0" cy="12854"/>
                            </a:xfrm>
                            <a:custGeom>
                              <a:avLst/>
                              <a:gdLst>
                                <a:gd name="T0" fmla="+- 0 1661 1661"/>
                                <a:gd name="T1" fmla="*/ 1661 h 12854"/>
                                <a:gd name="T2" fmla="+- 0 14515 1661"/>
                                <a:gd name="T3" fmla="*/ 14515 h 12854"/>
                              </a:gdLst>
                              <a:ahLst/>
                              <a:cxnLst>
                                <a:cxn ang="0">
                                  <a:pos x="0" y="T1"/>
                                </a:cxn>
                                <a:cxn ang="0">
                                  <a:pos x="0" y="T3"/>
                                </a:cxn>
                              </a:cxnLst>
                              <a:rect l="0" t="0" r="r" b="b"/>
                              <a:pathLst>
                                <a:path h="12854">
                                  <a:moveTo>
                                    <a:pt x="0" y="0"/>
                                  </a:moveTo>
                                  <a:lnTo>
                                    <a:pt x="0" y="12854"/>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ZA"/>
                            </a:p>
                          </xdr:txBody>
                        </xdr:sp>
                        <xdr:grpSp>
                          <xdr:nvGrpSpPr>
                            <xdr:cNvPr id="21" name="Group 20">
                              <a:extLst>
                                <a:ext uri="{FF2B5EF4-FFF2-40B4-BE49-F238E27FC236}">
                                  <a16:creationId xmlns:a16="http://schemas.microsoft.com/office/drawing/2014/main" id="{00000000-0008-0000-0000-000015000000}"/>
                                </a:ext>
                              </a:extLst>
                            </xdr:cNvPr>
                            <xdr:cNvGrpSpPr>
                              <a:grpSpLocks/>
                            </xdr:cNvGrpSpPr>
                          </xdr:nvGrpSpPr>
                          <xdr:grpSpPr bwMode="auto">
                            <a:xfrm>
                              <a:off x="1835" y="1653"/>
                              <a:ext cx="8863" cy="0"/>
                              <a:chOff x="1835" y="1653"/>
                              <a:chExt cx="8863" cy="0"/>
                            </a:xfrm>
                          </xdr:grpSpPr>
                          <xdr:sp macro="" textlink="">
                            <xdr:nvSpPr>
                              <xdr:cNvPr id="22" name="Freeform 21">
                                <a:extLst>
                                  <a:ext uri="{FF2B5EF4-FFF2-40B4-BE49-F238E27FC236}">
                                    <a16:creationId xmlns:a16="http://schemas.microsoft.com/office/drawing/2014/main" id="{00000000-0008-0000-0000-000016000000}"/>
                                  </a:ext>
                                </a:extLst>
                              </xdr:cNvPr>
                              <xdr:cNvSpPr>
                                <a:spLocks/>
                              </xdr:cNvSpPr>
                            </xdr:nvSpPr>
                            <xdr:spPr bwMode="auto">
                              <a:xfrm>
                                <a:off x="1835" y="1653"/>
                                <a:ext cx="8863" cy="0"/>
                              </a:xfrm>
                              <a:custGeom>
                                <a:avLst/>
                                <a:gdLst>
                                  <a:gd name="T0" fmla="+- 0 1835 1835"/>
                                  <a:gd name="T1" fmla="*/ T0 w 8863"/>
                                  <a:gd name="T2" fmla="+- 0 10698 1835"/>
                                  <a:gd name="T3" fmla="*/ T2 w 8863"/>
                                </a:gdLst>
                                <a:ahLst/>
                                <a:cxnLst>
                                  <a:cxn ang="0">
                                    <a:pos x="T1" y="0"/>
                                  </a:cxn>
                                  <a:cxn ang="0">
                                    <a:pos x="T3" y="0"/>
                                  </a:cxn>
                                </a:cxnLst>
                                <a:rect l="0" t="0" r="r" b="b"/>
                                <a:pathLst>
                                  <a:path w="8863">
                                    <a:moveTo>
                                      <a:pt x="0" y="0"/>
                                    </a:moveTo>
                                    <a:lnTo>
                                      <a:pt x="8863"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ZA"/>
                              </a:p>
                            </xdr:txBody>
                          </xdr:sp>
                          <xdr:grpSp>
                            <xdr:nvGrpSpPr>
                              <xdr:cNvPr id="23" name="Group 22">
                                <a:extLst>
                                  <a:ext uri="{FF2B5EF4-FFF2-40B4-BE49-F238E27FC236}">
                                    <a16:creationId xmlns:a16="http://schemas.microsoft.com/office/drawing/2014/main" id="{00000000-0008-0000-0000-000017000000}"/>
                                  </a:ext>
                                </a:extLst>
                              </xdr:cNvPr>
                              <xdr:cNvGrpSpPr>
                                <a:grpSpLocks/>
                              </xdr:cNvGrpSpPr>
                            </xdr:nvGrpSpPr>
                            <xdr:grpSpPr bwMode="auto">
                              <a:xfrm>
                                <a:off x="8632" y="13677"/>
                                <a:ext cx="2066" cy="0"/>
                                <a:chOff x="8632" y="13677"/>
                                <a:chExt cx="2066" cy="0"/>
                              </a:xfrm>
                            </xdr:grpSpPr>
                            <xdr:sp macro="" textlink="">
                              <xdr:nvSpPr>
                                <xdr:cNvPr id="24" name="Freeform 23">
                                  <a:extLst>
                                    <a:ext uri="{FF2B5EF4-FFF2-40B4-BE49-F238E27FC236}">
                                      <a16:creationId xmlns:a16="http://schemas.microsoft.com/office/drawing/2014/main" id="{00000000-0008-0000-0000-000018000000}"/>
                                    </a:ext>
                                  </a:extLst>
                                </xdr:cNvPr>
                                <xdr:cNvSpPr>
                                  <a:spLocks/>
                                </xdr:cNvSpPr>
                              </xdr:nvSpPr>
                              <xdr:spPr bwMode="auto">
                                <a:xfrm>
                                  <a:off x="8632" y="13677"/>
                                  <a:ext cx="2066" cy="0"/>
                                </a:xfrm>
                                <a:custGeom>
                                  <a:avLst/>
                                  <a:gdLst>
                                    <a:gd name="T0" fmla="+- 0 8632 8632"/>
                                    <a:gd name="T1" fmla="*/ T0 w 2066"/>
                                    <a:gd name="T2" fmla="+- 0 10698 8632"/>
                                    <a:gd name="T3" fmla="*/ T2 w 2066"/>
                                  </a:gdLst>
                                  <a:ahLst/>
                                  <a:cxnLst>
                                    <a:cxn ang="0">
                                      <a:pos x="T1" y="0"/>
                                    </a:cxn>
                                    <a:cxn ang="0">
                                      <a:pos x="T3" y="0"/>
                                    </a:cxn>
                                  </a:cxnLst>
                                  <a:rect l="0" t="0" r="r" b="b"/>
                                  <a:pathLst>
                                    <a:path w="2066">
                                      <a:moveTo>
                                        <a:pt x="0" y="0"/>
                                      </a:moveTo>
                                      <a:lnTo>
                                        <a:pt x="206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ZA"/>
                                </a:p>
                              </xdr:txBody>
                            </xdr:sp>
                          </xdr:grpSp>
                        </xdr:grpSp>
                      </xdr:grpSp>
                    </xdr:grpSp>
                  </xdr:grpSp>
                </xdr:grpSp>
              </xdr:grpSp>
            </xdr:grpSp>
          </xdr:grpSp>
        </xdr:grp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B1:H3093"/>
  <sheetViews>
    <sheetView tabSelected="1" view="pageBreakPreview" topLeftCell="A3066" zoomScaleNormal="80" zoomScaleSheetLayoutView="100" zoomScalePageLayoutView="60" workbookViewId="0">
      <selection activeCell="B3087" sqref="B3087"/>
    </sheetView>
  </sheetViews>
  <sheetFormatPr defaultColWidth="9.109375" defaultRowHeight="13.8" x14ac:dyDescent="0.25"/>
  <cols>
    <col min="1" max="1" width="1.6640625" style="112" customWidth="1"/>
    <col min="2" max="2" width="9.109375" style="125"/>
    <col min="3" max="3" width="68.6640625" style="45" customWidth="1"/>
    <col min="4" max="4" width="6.5546875" style="131" customWidth="1"/>
    <col min="5" max="5" width="10.33203125" style="106" customWidth="1"/>
    <col min="6" max="7" width="20.6640625" style="106" customWidth="1"/>
    <col min="8" max="8" width="28.33203125" style="106" customWidth="1"/>
    <col min="9" max="10" width="9.109375" style="112"/>
    <col min="11" max="11" width="41.33203125" style="112" customWidth="1"/>
    <col min="12" max="16384" width="9.109375" style="112"/>
  </cols>
  <sheetData>
    <row r="1" spans="2:8" ht="7.5" customHeight="1" x14ac:dyDescent="0.25"/>
    <row r="2" spans="2:8" x14ac:dyDescent="0.25">
      <c r="B2" s="62" t="s">
        <v>1</v>
      </c>
      <c r="C2" s="43" t="s">
        <v>2</v>
      </c>
      <c r="D2" s="62" t="s">
        <v>3</v>
      </c>
      <c r="E2" s="63" t="s">
        <v>4</v>
      </c>
      <c r="F2" s="63" t="s">
        <v>5</v>
      </c>
      <c r="G2" s="63" t="s">
        <v>22</v>
      </c>
      <c r="H2" s="43" t="s">
        <v>23</v>
      </c>
    </row>
    <row r="3" spans="2:8" x14ac:dyDescent="0.25">
      <c r="B3" s="105"/>
      <c r="C3" s="1"/>
      <c r="D3" s="71"/>
      <c r="F3" s="102"/>
      <c r="G3" s="102"/>
      <c r="H3" s="93"/>
    </row>
    <row r="4" spans="2:8" x14ac:dyDescent="0.25">
      <c r="B4" s="100"/>
      <c r="C4" s="1" t="s">
        <v>915</v>
      </c>
      <c r="D4" s="71"/>
      <c r="F4" s="102"/>
      <c r="G4" s="102"/>
      <c r="H4" s="93"/>
    </row>
    <row r="5" spans="2:8" x14ac:dyDescent="0.25">
      <c r="B5" s="100"/>
      <c r="C5" s="1"/>
      <c r="D5" s="71"/>
      <c r="F5" s="102"/>
      <c r="G5" s="102"/>
      <c r="H5" s="93"/>
    </row>
    <row r="6" spans="2:8" x14ac:dyDescent="0.25">
      <c r="B6" s="100" t="s">
        <v>7</v>
      </c>
      <c r="C6" s="1" t="s">
        <v>1013</v>
      </c>
      <c r="D6" s="71"/>
      <c r="F6" s="102"/>
      <c r="G6" s="102"/>
      <c r="H6" s="93"/>
    </row>
    <row r="7" spans="2:8" x14ac:dyDescent="0.25">
      <c r="B7" s="105"/>
      <c r="C7" s="1"/>
      <c r="D7" s="71"/>
      <c r="F7" s="102"/>
      <c r="G7" s="102"/>
      <c r="H7" s="93"/>
    </row>
    <row r="8" spans="2:8" x14ac:dyDescent="0.25">
      <c r="B8" s="105"/>
      <c r="C8" s="1" t="s">
        <v>1047</v>
      </c>
      <c r="D8" s="71"/>
      <c r="F8" s="102"/>
      <c r="G8" s="102"/>
      <c r="H8" s="93"/>
    </row>
    <row r="9" spans="2:8" x14ac:dyDescent="0.25">
      <c r="B9" s="105"/>
      <c r="D9" s="71"/>
      <c r="F9" s="102"/>
      <c r="G9" s="102"/>
      <c r="H9" s="93"/>
    </row>
    <row r="10" spans="2:8" ht="69" x14ac:dyDescent="0.25">
      <c r="B10" s="105"/>
      <c r="C10" s="47" t="s">
        <v>1048</v>
      </c>
      <c r="D10" s="71"/>
      <c r="F10" s="102"/>
      <c r="G10" s="102"/>
      <c r="H10" s="93"/>
    </row>
    <row r="11" spans="2:8" x14ac:dyDescent="0.25">
      <c r="B11" s="105"/>
      <c r="D11" s="71"/>
      <c r="F11" s="102"/>
      <c r="G11" s="102"/>
      <c r="H11" s="93"/>
    </row>
    <row r="12" spans="2:8" ht="27.75" customHeight="1" x14ac:dyDescent="0.25">
      <c r="B12" s="105"/>
      <c r="C12" s="47" t="s">
        <v>19</v>
      </c>
      <c r="D12" s="71"/>
      <c r="F12" s="102"/>
      <c r="G12" s="102"/>
      <c r="H12" s="93"/>
    </row>
    <row r="13" spans="2:8" x14ac:dyDescent="0.25">
      <c r="B13" s="105"/>
      <c r="C13" s="137"/>
      <c r="D13" s="71"/>
      <c r="F13" s="102"/>
      <c r="G13" s="102"/>
      <c r="H13" s="93"/>
    </row>
    <row r="14" spans="2:8" ht="41.4" x14ac:dyDescent="0.25">
      <c r="B14" s="105" t="s">
        <v>1049</v>
      </c>
      <c r="C14" s="49" t="s">
        <v>1050</v>
      </c>
      <c r="D14" s="71" t="s">
        <v>956</v>
      </c>
      <c r="E14" s="106">
        <v>1</v>
      </c>
      <c r="F14" s="102">
        <v>2000000</v>
      </c>
      <c r="G14" s="136"/>
      <c r="H14" s="136">
        <f>SUM(F14+G14)*E14</f>
        <v>2000000</v>
      </c>
    </row>
    <row r="15" spans="2:8" x14ac:dyDescent="0.25">
      <c r="B15" s="105"/>
      <c r="C15" s="137"/>
      <c r="D15" s="71"/>
      <c r="F15" s="102"/>
      <c r="G15" s="102"/>
      <c r="H15" s="93"/>
    </row>
    <row r="16" spans="2:8" ht="41.4" x14ac:dyDescent="0.25">
      <c r="B16" s="99">
        <f>B14+0.1</f>
        <v>1.2000000000000002</v>
      </c>
      <c r="C16" s="45" t="s">
        <v>1051</v>
      </c>
      <c r="D16" s="71" t="s">
        <v>956</v>
      </c>
      <c r="E16" s="106">
        <v>1</v>
      </c>
      <c r="F16" s="102">
        <v>200000</v>
      </c>
      <c r="G16" s="136"/>
      <c r="H16" s="136">
        <f>SUM(F16+G16)*E16</f>
        <v>200000</v>
      </c>
    </row>
    <row r="17" spans="2:8" x14ac:dyDescent="0.25">
      <c r="B17" s="71"/>
      <c r="D17" s="71"/>
      <c r="F17" s="102"/>
      <c r="G17" s="103"/>
      <c r="H17" s="102"/>
    </row>
    <row r="18" spans="2:8" ht="41.4" x14ac:dyDescent="0.25">
      <c r="B18" s="99">
        <f>B16+0.1</f>
        <v>1.3000000000000003</v>
      </c>
      <c r="C18" s="138" t="s">
        <v>1100</v>
      </c>
      <c r="D18" s="71" t="s">
        <v>956</v>
      </c>
      <c r="E18" s="106">
        <v>1</v>
      </c>
      <c r="F18" s="102">
        <v>150000</v>
      </c>
      <c r="G18" s="136"/>
      <c r="H18" s="136">
        <f>SUM(F18+G18)*E18</f>
        <v>150000</v>
      </c>
    </row>
    <row r="19" spans="2:8" x14ac:dyDescent="0.25">
      <c r="B19" s="78"/>
      <c r="D19" s="71"/>
      <c r="F19" s="102"/>
      <c r="G19" s="103"/>
      <c r="H19" s="93"/>
    </row>
    <row r="20" spans="2:8" ht="27.6" x14ac:dyDescent="0.25">
      <c r="B20" s="99">
        <f>B18+0.1</f>
        <v>1.4000000000000004</v>
      </c>
      <c r="C20" s="46" t="s">
        <v>1052</v>
      </c>
      <c r="D20" s="71" t="s">
        <v>956</v>
      </c>
      <c r="E20" s="93">
        <v>1</v>
      </c>
      <c r="F20" s="102">
        <v>100000</v>
      </c>
      <c r="G20" s="136"/>
      <c r="H20" s="136">
        <f>SUM(F20+G20)*E20</f>
        <v>100000</v>
      </c>
    </row>
    <row r="21" spans="2:8" x14ac:dyDescent="0.25">
      <c r="B21" s="78"/>
      <c r="C21" s="46"/>
      <c r="D21" s="71"/>
      <c r="F21" s="102"/>
      <c r="G21" s="103"/>
      <c r="H21" s="93"/>
    </row>
    <row r="22" spans="2:8" ht="27.6" x14ac:dyDescent="0.25">
      <c r="B22" s="99">
        <f>B20+0.1</f>
        <v>1.5000000000000004</v>
      </c>
      <c r="C22" s="46" t="s">
        <v>1053</v>
      </c>
      <c r="D22" s="71" t="s">
        <v>15</v>
      </c>
      <c r="E22" s="106">
        <v>1</v>
      </c>
      <c r="F22" s="139">
        <v>0</v>
      </c>
      <c r="G22" s="136"/>
      <c r="H22" s="136">
        <f>SUM(H14:H21)*F22</f>
        <v>0</v>
      </c>
    </row>
    <row r="23" spans="2:8" x14ac:dyDescent="0.25">
      <c r="B23" s="78"/>
      <c r="D23" s="71"/>
      <c r="F23" s="102"/>
      <c r="G23" s="102"/>
      <c r="H23" s="93"/>
    </row>
    <row r="24" spans="2:8" ht="41.4" x14ac:dyDescent="0.25">
      <c r="B24" s="99">
        <f>B22+0.1</f>
        <v>1.6000000000000005</v>
      </c>
      <c r="C24" s="45" t="s">
        <v>1054</v>
      </c>
      <c r="D24" s="71" t="s">
        <v>956</v>
      </c>
      <c r="E24" s="106">
        <v>1</v>
      </c>
      <c r="F24" s="102">
        <v>800000</v>
      </c>
      <c r="G24" s="136"/>
      <c r="H24" s="136">
        <f>SUM(F24+G24)*E24</f>
        <v>800000</v>
      </c>
    </row>
    <row r="25" spans="2:8" x14ac:dyDescent="0.25">
      <c r="B25" s="71"/>
      <c r="D25" s="71"/>
      <c r="F25" s="102"/>
      <c r="G25" s="102"/>
      <c r="H25" s="93"/>
    </row>
    <row r="26" spans="2:8" x14ac:dyDescent="0.25">
      <c r="B26" s="99">
        <f>B24+0.1</f>
        <v>1.7000000000000006</v>
      </c>
      <c r="C26" s="138" t="s">
        <v>1055</v>
      </c>
      <c r="D26" s="71" t="s">
        <v>16</v>
      </c>
      <c r="E26" s="106">
        <v>1</v>
      </c>
      <c r="F26" s="136">
        <v>0</v>
      </c>
      <c r="G26" s="136"/>
      <c r="H26" s="136">
        <f>SUM(F26+G26)*E26</f>
        <v>0</v>
      </c>
    </row>
    <row r="27" spans="2:8" x14ac:dyDescent="0.25">
      <c r="B27" s="78"/>
      <c r="D27" s="71"/>
      <c r="F27" s="102"/>
      <c r="G27" s="102"/>
      <c r="H27" s="93"/>
    </row>
    <row r="28" spans="2:8" x14ac:dyDescent="0.25">
      <c r="B28" s="78"/>
      <c r="C28" s="20" t="s">
        <v>1056</v>
      </c>
      <c r="D28" s="126"/>
      <c r="F28" s="102"/>
      <c r="G28" s="102"/>
      <c r="H28" s="93"/>
    </row>
    <row r="29" spans="2:8" x14ac:dyDescent="0.25">
      <c r="B29" s="78"/>
      <c r="C29" s="181"/>
      <c r="D29" s="182"/>
      <c r="F29" s="102"/>
      <c r="G29" s="102"/>
      <c r="H29" s="93"/>
    </row>
    <row r="30" spans="2:8" x14ac:dyDescent="0.25">
      <c r="B30" s="99">
        <f>B26+0.1</f>
        <v>1.8000000000000007</v>
      </c>
      <c r="C30" s="45" t="s">
        <v>1057</v>
      </c>
      <c r="D30" s="71" t="s">
        <v>956</v>
      </c>
      <c r="E30" s="106">
        <v>1</v>
      </c>
      <c r="F30" s="102">
        <v>200000</v>
      </c>
      <c r="G30" s="136"/>
      <c r="H30" s="136">
        <f>SUM(F30+G30)*E30</f>
        <v>200000</v>
      </c>
    </row>
    <row r="31" spans="2:8" x14ac:dyDescent="0.25">
      <c r="B31" s="78"/>
      <c r="C31" s="183"/>
      <c r="D31" s="126"/>
      <c r="F31" s="102"/>
      <c r="G31" s="102"/>
      <c r="H31" s="93"/>
    </row>
    <row r="32" spans="2:8" ht="27.6" x14ac:dyDescent="0.25">
      <c r="B32" s="99">
        <f>B30+0.1</f>
        <v>1.9000000000000008</v>
      </c>
      <c r="C32" s="46" t="s">
        <v>1058</v>
      </c>
      <c r="D32" s="71" t="s">
        <v>15</v>
      </c>
      <c r="E32" s="106">
        <v>1</v>
      </c>
      <c r="F32" s="139">
        <v>0</v>
      </c>
      <c r="G32" s="136"/>
      <c r="H32" s="136">
        <f>SUM(H24:H31)*F32</f>
        <v>0</v>
      </c>
    </row>
    <row r="33" spans="2:8" x14ac:dyDescent="0.25">
      <c r="B33" s="71"/>
      <c r="D33" s="71"/>
      <c r="E33" s="113"/>
      <c r="F33" s="103"/>
      <c r="G33" s="103"/>
      <c r="H33" s="103"/>
    </row>
    <row r="34" spans="2:8" ht="27.6" x14ac:dyDescent="0.25">
      <c r="B34" s="71"/>
      <c r="C34" s="20" t="s">
        <v>226</v>
      </c>
      <c r="D34" s="71"/>
      <c r="E34" s="103"/>
      <c r="F34" s="103"/>
      <c r="G34" s="103"/>
      <c r="H34" s="103"/>
    </row>
    <row r="35" spans="2:8" x14ac:dyDescent="0.25">
      <c r="B35" s="78"/>
      <c r="D35" s="71"/>
      <c r="E35" s="113"/>
      <c r="F35" s="103"/>
      <c r="G35" s="103"/>
      <c r="H35" s="103"/>
    </row>
    <row r="36" spans="2:8" ht="60.75" customHeight="1" x14ac:dyDescent="0.25">
      <c r="B36" s="71"/>
      <c r="C36" s="20" t="s">
        <v>868</v>
      </c>
      <c r="D36" s="71"/>
      <c r="F36" s="102"/>
      <c r="G36" s="103"/>
      <c r="H36" s="102"/>
    </row>
    <row r="37" spans="2:8" x14ac:dyDescent="0.25">
      <c r="B37" s="71"/>
      <c r="D37" s="71"/>
      <c r="E37" s="113"/>
      <c r="F37" s="103"/>
      <c r="G37" s="103"/>
      <c r="H37" s="103"/>
    </row>
    <row r="38" spans="2:8" x14ac:dyDescent="0.25">
      <c r="B38" s="93">
        <v>1.1000000000000001</v>
      </c>
      <c r="C38" s="45" t="s">
        <v>957</v>
      </c>
      <c r="D38" s="71" t="s">
        <v>24</v>
      </c>
      <c r="E38" s="106">
        <v>1</v>
      </c>
      <c r="F38" s="102" t="s">
        <v>961</v>
      </c>
      <c r="G38" s="136">
        <v>0</v>
      </c>
      <c r="H38" s="136">
        <f>SUM(G38*E38)</f>
        <v>0</v>
      </c>
    </row>
    <row r="39" spans="2:8" x14ac:dyDescent="0.25">
      <c r="B39" s="71"/>
      <c r="D39" s="71"/>
      <c r="F39" s="102"/>
      <c r="G39" s="103"/>
      <c r="H39" s="102"/>
    </row>
    <row r="40" spans="2:8" x14ac:dyDescent="0.25">
      <c r="B40" s="93">
        <f>B38+0.01</f>
        <v>1.1100000000000001</v>
      </c>
      <c r="C40" s="45" t="s">
        <v>958</v>
      </c>
      <c r="D40" s="71" t="s">
        <v>24</v>
      </c>
      <c r="E40" s="106">
        <v>1</v>
      </c>
      <c r="F40" s="102" t="s">
        <v>961</v>
      </c>
      <c r="G40" s="136">
        <v>0</v>
      </c>
      <c r="H40" s="136">
        <f>SUM(G40*E40)</f>
        <v>0</v>
      </c>
    </row>
    <row r="41" spans="2:8" x14ac:dyDescent="0.25">
      <c r="B41" s="71"/>
      <c r="D41" s="71"/>
      <c r="F41" s="102"/>
      <c r="G41" s="103"/>
      <c r="H41" s="102"/>
    </row>
    <row r="42" spans="2:8" x14ac:dyDescent="0.25">
      <c r="B42" s="93">
        <f>B40+0.01</f>
        <v>1.1200000000000001</v>
      </c>
      <c r="C42" s="45" t="s">
        <v>959</v>
      </c>
      <c r="D42" s="71" t="s">
        <v>24</v>
      </c>
      <c r="E42" s="106">
        <v>1</v>
      </c>
      <c r="F42" s="102" t="s">
        <v>961</v>
      </c>
      <c r="G42" s="136">
        <v>0</v>
      </c>
      <c r="H42" s="136">
        <f>SUM(G42*E42)</f>
        <v>0</v>
      </c>
    </row>
    <row r="43" spans="2:8" x14ac:dyDescent="0.25">
      <c r="B43" s="71"/>
      <c r="D43" s="71"/>
      <c r="F43" s="102"/>
      <c r="G43" s="103"/>
      <c r="H43" s="102"/>
    </row>
    <row r="44" spans="2:8" x14ac:dyDescent="0.25">
      <c r="B44" s="93">
        <f>B42+0.01</f>
        <v>1.1300000000000001</v>
      </c>
      <c r="C44" s="45" t="s">
        <v>960</v>
      </c>
      <c r="D44" s="71" t="s">
        <v>24</v>
      </c>
      <c r="E44" s="106">
        <v>1</v>
      </c>
      <c r="F44" s="102" t="s">
        <v>961</v>
      </c>
      <c r="G44" s="136">
        <v>0</v>
      </c>
      <c r="H44" s="136">
        <f>SUM(G44*E44)</f>
        <v>0</v>
      </c>
    </row>
    <row r="45" spans="2:8" x14ac:dyDescent="0.25">
      <c r="B45" s="93"/>
      <c r="D45" s="71"/>
      <c r="F45" s="102"/>
      <c r="G45" s="103"/>
      <c r="H45" s="102"/>
    </row>
    <row r="46" spans="2:8" ht="27.6" x14ac:dyDescent="0.25">
      <c r="B46" s="93"/>
      <c r="C46" s="47" t="s">
        <v>20</v>
      </c>
      <c r="D46" s="71"/>
      <c r="F46" s="102"/>
      <c r="G46" s="102"/>
      <c r="H46" s="93"/>
    </row>
    <row r="47" spans="2:8" x14ac:dyDescent="0.25">
      <c r="B47" s="93"/>
      <c r="D47" s="71"/>
      <c r="F47" s="102"/>
      <c r="G47" s="102"/>
      <c r="H47" s="93"/>
    </row>
    <row r="48" spans="2:8" x14ac:dyDescent="0.25">
      <c r="B48" s="93">
        <f>B44+0.01</f>
        <v>1.1400000000000001</v>
      </c>
      <c r="C48" s="45" t="s">
        <v>957</v>
      </c>
      <c r="D48" s="71" t="s">
        <v>24</v>
      </c>
      <c r="E48" s="106">
        <v>1</v>
      </c>
      <c r="F48" s="102" t="s">
        <v>961</v>
      </c>
      <c r="G48" s="136">
        <v>0</v>
      </c>
      <c r="H48" s="136">
        <f>SUM(G48*E48)</f>
        <v>0</v>
      </c>
    </row>
    <row r="49" spans="2:8" x14ac:dyDescent="0.25">
      <c r="B49" s="93"/>
      <c r="D49" s="71"/>
      <c r="F49" s="102"/>
      <c r="G49" s="103"/>
      <c r="H49" s="102"/>
    </row>
    <row r="50" spans="2:8" x14ac:dyDescent="0.25">
      <c r="B50" s="93">
        <f>B48+0.01</f>
        <v>1.1500000000000001</v>
      </c>
      <c r="C50" s="45" t="s">
        <v>958</v>
      </c>
      <c r="D50" s="71" t="s">
        <v>24</v>
      </c>
      <c r="E50" s="106">
        <v>1</v>
      </c>
      <c r="F50" s="102" t="s">
        <v>961</v>
      </c>
      <c r="G50" s="136">
        <v>0</v>
      </c>
      <c r="H50" s="136">
        <f>SUM(G50*E50)</f>
        <v>0</v>
      </c>
    </row>
    <row r="51" spans="2:8" x14ac:dyDescent="0.25">
      <c r="B51" s="93"/>
      <c r="D51" s="71"/>
      <c r="F51" s="102"/>
      <c r="G51" s="103"/>
      <c r="H51" s="102"/>
    </row>
    <row r="52" spans="2:8" x14ac:dyDescent="0.25">
      <c r="B52" s="93">
        <f>B50+0.01</f>
        <v>1.1600000000000001</v>
      </c>
      <c r="C52" s="45" t="s">
        <v>959</v>
      </c>
      <c r="D52" s="71" t="s">
        <v>24</v>
      </c>
      <c r="E52" s="106">
        <v>1</v>
      </c>
      <c r="F52" s="102" t="s">
        <v>961</v>
      </c>
      <c r="G52" s="136">
        <v>0</v>
      </c>
      <c r="H52" s="136">
        <f>SUM(G52*E52)</f>
        <v>0</v>
      </c>
    </row>
    <row r="53" spans="2:8" x14ac:dyDescent="0.25">
      <c r="B53" s="93"/>
      <c r="D53" s="71"/>
      <c r="F53" s="102"/>
      <c r="G53" s="103"/>
      <c r="H53" s="102"/>
    </row>
    <row r="54" spans="2:8" x14ac:dyDescent="0.25">
      <c r="B54" s="93">
        <f>B52+0.01</f>
        <v>1.1700000000000002</v>
      </c>
      <c r="C54" s="45" t="s">
        <v>960</v>
      </c>
      <c r="D54" s="71" t="s">
        <v>24</v>
      </c>
      <c r="E54" s="106">
        <v>1</v>
      </c>
      <c r="F54" s="102" t="s">
        <v>961</v>
      </c>
      <c r="G54" s="136">
        <v>0</v>
      </c>
      <c r="H54" s="136">
        <f>SUM(G54*E54)</f>
        <v>0</v>
      </c>
    </row>
    <row r="55" spans="2:8" x14ac:dyDescent="0.25">
      <c r="B55" s="93"/>
      <c r="D55" s="71"/>
      <c r="F55" s="102"/>
      <c r="G55" s="102"/>
      <c r="H55" s="93"/>
    </row>
    <row r="56" spans="2:8" x14ac:dyDescent="0.25">
      <c r="B56" s="93"/>
      <c r="C56" s="47" t="s">
        <v>21</v>
      </c>
      <c r="D56" s="71"/>
      <c r="F56" s="102"/>
      <c r="G56" s="102"/>
      <c r="H56" s="93"/>
    </row>
    <row r="57" spans="2:8" x14ac:dyDescent="0.25">
      <c r="B57" s="93"/>
      <c r="C57" s="47"/>
      <c r="D57" s="71"/>
      <c r="F57" s="102"/>
      <c r="G57" s="102"/>
      <c r="H57" s="93"/>
    </row>
    <row r="58" spans="2:8" x14ac:dyDescent="0.25">
      <c r="B58" s="93">
        <f>B54+0.01</f>
        <v>1.1800000000000002</v>
      </c>
      <c r="C58" s="45" t="s">
        <v>957</v>
      </c>
      <c r="D58" s="71" t="s">
        <v>24</v>
      </c>
      <c r="E58" s="106">
        <v>1</v>
      </c>
      <c r="F58" s="102" t="s">
        <v>961</v>
      </c>
      <c r="G58" s="136">
        <v>0</v>
      </c>
      <c r="H58" s="136">
        <f>SUM(G58*E58)</f>
        <v>0</v>
      </c>
    </row>
    <row r="59" spans="2:8" x14ac:dyDescent="0.25">
      <c r="B59" s="93"/>
      <c r="D59" s="71"/>
      <c r="F59" s="102"/>
      <c r="G59" s="103"/>
      <c r="H59" s="102"/>
    </row>
    <row r="60" spans="2:8" x14ac:dyDescent="0.25">
      <c r="B60" s="93">
        <f>B58+0.01</f>
        <v>1.1900000000000002</v>
      </c>
      <c r="C60" s="45" t="s">
        <v>958</v>
      </c>
      <c r="D60" s="71" t="s">
        <v>24</v>
      </c>
      <c r="E60" s="106">
        <v>1</v>
      </c>
      <c r="F60" s="102" t="s">
        <v>961</v>
      </c>
      <c r="G60" s="136">
        <v>0</v>
      </c>
      <c r="H60" s="136">
        <f>SUM(G60*E60)</f>
        <v>0</v>
      </c>
    </row>
    <row r="61" spans="2:8" x14ac:dyDescent="0.25">
      <c r="B61" s="93"/>
      <c r="D61" s="71"/>
      <c r="F61" s="102"/>
      <c r="G61" s="103"/>
      <c r="H61" s="102"/>
    </row>
    <row r="62" spans="2:8" x14ac:dyDescent="0.25">
      <c r="B62" s="93">
        <f>B60+0.01</f>
        <v>1.2000000000000002</v>
      </c>
      <c r="C62" s="45" t="s">
        <v>959</v>
      </c>
      <c r="D62" s="71" t="s">
        <v>24</v>
      </c>
      <c r="E62" s="106">
        <v>1</v>
      </c>
      <c r="F62" s="102" t="s">
        <v>961</v>
      </c>
      <c r="G62" s="136">
        <v>0</v>
      </c>
      <c r="H62" s="136">
        <f>SUM(G62*E62)</f>
        <v>0</v>
      </c>
    </row>
    <row r="63" spans="2:8" x14ac:dyDescent="0.25">
      <c r="B63" s="93"/>
      <c r="D63" s="71"/>
      <c r="F63" s="102"/>
      <c r="G63" s="103"/>
      <c r="H63" s="102"/>
    </row>
    <row r="64" spans="2:8" x14ac:dyDescent="0.25">
      <c r="B64" s="93">
        <f>B62+0.01</f>
        <v>1.2100000000000002</v>
      </c>
      <c r="C64" s="45" t="s">
        <v>960</v>
      </c>
      <c r="D64" s="71" t="s">
        <v>24</v>
      </c>
      <c r="E64" s="106">
        <v>1</v>
      </c>
      <c r="F64" s="102" t="s">
        <v>961</v>
      </c>
      <c r="G64" s="136">
        <v>0</v>
      </c>
      <c r="H64" s="136">
        <f>SUM(G64*E64)</f>
        <v>0</v>
      </c>
    </row>
    <row r="65" spans="2:8" x14ac:dyDescent="0.25">
      <c r="B65" s="93"/>
      <c r="D65" s="71"/>
      <c r="F65" s="102"/>
      <c r="G65" s="103"/>
      <c r="H65" s="102"/>
    </row>
    <row r="66" spans="2:8" x14ac:dyDescent="0.25">
      <c r="B66" s="93"/>
      <c r="D66" s="71"/>
      <c r="F66" s="102"/>
      <c r="G66" s="103"/>
      <c r="H66" s="102"/>
    </row>
    <row r="67" spans="2:8" x14ac:dyDescent="0.25">
      <c r="B67" s="93"/>
      <c r="D67" s="71"/>
      <c r="F67" s="102"/>
      <c r="G67" s="103"/>
      <c r="H67" s="102"/>
    </row>
    <row r="68" spans="2:8" x14ac:dyDescent="0.25">
      <c r="B68" s="118"/>
      <c r="C68" s="119" t="s">
        <v>25</v>
      </c>
      <c r="D68" s="104"/>
      <c r="E68" s="104"/>
      <c r="F68" s="104"/>
      <c r="G68" s="108"/>
      <c r="H68" s="153">
        <v>0</v>
      </c>
    </row>
    <row r="69" spans="2:8" x14ac:dyDescent="0.25">
      <c r="B69" s="65" t="s">
        <v>1</v>
      </c>
      <c r="C69" s="43" t="s">
        <v>2</v>
      </c>
      <c r="D69" s="65" t="s">
        <v>3</v>
      </c>
      <c r="E69" s="66" t="s">
        <v>4</v>
      </c>
      <c r="F69" s="66" t="s">
        <v>5</v>
      </c>
      <c r="G69" s="66" t="s">
        <v>22</v>
      </c>
      <c r="H69" s="67" t="s">
        <v>23</v>
      </c>
    </row>
    <row r="70" spans="2:8" ht="14.4" thickBot="1" x14ac:dyDescent="0.3">
      <c r="B70" s="68"/>
      <c r="C70" s="21" t="s">
        <v>26</v>
      </c>
      <c r="D70" s="71"/>
      <c r="E70" s="69"/>
      <c r="F70" s="64"/>
      <c r="G70" s="64"/>
      <c r="H70" s="141">
        <f>SUM(H68)</f>
        <v>0</v>
      </c>
    </row>
    <row r="71" spans="2:8" ht="14.4" thickTop="1" x14ac:dyDescent="0.25">
      <c r="B71" s="93"/>
      <c r="D71" s="71"/>
      <c r="F71" s="102"/>
      <c r="G71" s="103"/>
      <c r="H71" s="102"/>
    </row>
    <row r="72" spans="2:8" x14ac:dyDescent="0.25">
      <c r="B72" s="93"/>
      <c r="C72" s="47" t="s">
        <v>1059</v>
      </c>
      <c r="D72" s="71"/>
      <c r="F72" s="102"/>
      <c r="G72" s="103"/>
      <c r="H72" s="102"/>
    </row>
    <row r="73" spans="2:8" x14ac:dyDescent="0.25">
      <c r="B73" s="93"/>
      <c r="C73" s="47"/>
      <c r="D73" s="71"/>
      <c r="F73" s="102"/>
      <c r="G73" s="103"/>
      <c r="H73" s="102"/>
    </row>
    <row r="74" spans="2:8" x14ac:dyDescent="0.25">
      <c r="B74" s="93">
        <f>B64+0.01</f>
        <v>1.2200000000000002</v>
      </c>
      <c r="C74" s="49" t="s">
        <v>1062</v>
      </c>
      <c r="D74" s="71" t="s">
        <v>24</v>
      </c>
      <c r="E74" s="106">
        <v>1</v>
      </c>
      <c r="F74" s="102" t="s">
        <v>961</v>
      </c>
      <c r="G74" s="136">
        <v>0</v>
      </c>
      <c r="H74" s="136">
        <f>SUM(G74*E74)</f>
        <v>0</v>
      </c>
    </row>
    <row r="75" spans="2:8" x14ac:dyDescent="0.25">
      <c r="B75" s="93"/>
      <c r="C75" s="49"/>
      <c r="D75" s="71"/>
      <c r="F75" s="102"/>
      <c r="G75" s="103"/>
      <c r="H75" s="102"/>
    </row>
    <row r="76" spans="2:8" x14ac:dyDescent="0.25">
      <c r="B76" s="93">
        <f>B74+0.01</f>
        <v>1.2300000000000002</v>
      </c>
      <c r="C76" s="49" t="s">
        <v>1063</v>
      </c>
      <c r="D76" s="71" t="s">
        <v>24</v>
      </c>
      <c r="E76" s="106">
        <v>1</v>
      </c>
      <c r="F76" s="102" t="s">
        <v>961</v>
      </c>
      <c r="G76" s="136">
        <v>0</v>
      </c>
      <c r="H76" s="136">
        <f>SUM(G76*E76)</f>
        <v>0</v>
      </c>
    </row>
    <row r="77" spans="2:8" x14ac:dyDescent="0.25">
      <c r="B77" s="93"/>
      <c r="C77" s="49"/>
      <c r="D77" s="71"/>
      <c r="F77" s="102"/>
      <c r="G77" s="103"/>
      <c r="H77" s="102"/>
    </row>
    <row r="78" spans="2:8" x14ac:dyDescent="0.25">
      <c r="B78" s="93">
        <f>B76+0.01</f>
        <v>1.2400000000000002</v>
      </c>
      <c r="C78" s="49" t="s">
        <v>1060</v>
      </c>
      <c r="D78" s="71" t="s">
        <v>24</v>
      </c>
      <c r="E78" s="106">
        <v>1</v>
      </c>
      <c r="F78" s="102" t="s">
        <v>961</v>
      </c>
      <c r="G78" s="136">
        <v>0</v>
      </c>
      <c r="H78" s="136">
        <f>SUM(G78*E78)</f>
        <v>0</v>
      </c>
    </row>
    <row r="79" spans="2:8" x14ac:dyDescent="0.25">
      <c r="B79" s="93"/>
      <c r="D79" s="71"/>
      <c r="F79" s="102"/>
      <c r="G79" s="103"/>
      <c r="H79" s="102"/>
    </row>
    <row r="80" spans="2:8" x14ac:dyDescent="0.25">
      <c r="B80" s="93">
        <f>B78+0.01</f>
        <v>1.2500000000000002</v>
      </c>
      <c r="C80" s="49" t="s">
        <v>1061</v>
      </c>
      <c r="D80" s="71" t="s">
        <v>24</v>
      </c>
      <c r="E80" s="106">
        <v>1</v>
      </c>
      <c r="F80" s="102" t="s">
        <v>961</v>
      </c>
      <c r="G80" s="136">
        <v>0</v>
      </c>
      <c r="H80" s="136">
        <f>SUM(G80*E80)</f>
        <v>0</v>
      </c>
    </row>
    <row r="81" spans="2:8" x14ac:dyDescent="0.25">
      <c r="B81" s="93"/>
      <c r="D81" s="71"/>
      <c r="F81" s="102"/>
      <c r="G81" s="103"/>
      <c r="H81" s="102"/>
    </row>
    <row r="82" spans="2:8" x14ac:dyDescent="0.25">
      <c r="B82" s="93"/>
      <c r="C82" s="47" t="s">
        <v>944</v>
      </c>
      <c r="D82" s="71"/>
      <c r="F82" s="102"/>
      <c r="G82" s="103"/>
      <c r="H82" s="102"/>
    </row>
    <row r="83" spans="2:8" x14ac:dyDescent="0.25">
      <c r="B83" s="93"/>
      <c r="C83" s="47"/>
      <c r="D83" s="71"/>
      <c r="F83" s="102"/>
      <c r="G83" s="103"/>
      <c r="H83" s="102"/>
    </row>
    <row r="84" spans="2:8" ht="27.6" x14ac:dyDescent="0.25">
      <c r="B84" s="93"/>
      <c r="C84" s="55" t="s">
        <v>1064</v>
      </c>
      <c r="D84" s="71"/>
      <c r="F84" s="102"/>
      <c r="G84" s="103"/>
      <c r="H84" s="102"/>
    </row>
    <row r="85" spans="2:8" ht="27.6" x14ac:dyDescent="0.25">
      <c r="B85" s="93"/>
      <c r="C85" s="55" t="s">
        <v>1065</v>
      </c>
      <c r="D85" s="71"/>
      <c r="F85" s="102"/>
      <c r="G85" s="103"/>
      <c r="H85" s="102"/>
    </row>
    <row r="86" spans="2:8" ht="41.4" x14ac:dyDescent="0.25">
      <c r="B86" s="93"/>
      <c r="C86" s="45" t="s">
        <v>1066</v>
      </c>
      <c r="D86" s="71"/>
      <c r="F86" s="102"/>
      <c r="G86" s="103"/>
      <c r="H86" s="102"/>
    </row>
    <row r="87" spans="2:8" x14ac:dyDescent="0.25">
      <c r="B87" s="93"/>
      <c r="D87" s="71"/>
      <c r="F87" s="102"/>
      <c r="G87" s="103"/>
      <c r="H87" s="102"/>
    </row>
    <row r="88" spans="2:8" x14ac:dyDescent="0.25">
      <c r="B88" s="93">
        <f>B80+0.01</f>
        <v>1.2600000000000002</v>
      </c>
      <c r="C88" s="45" t="s">
        <v>943</v>
      </c>
      <c r="D88" s="71" t="s">
        <v>8</v>
      </c>
      <c r="E88" s="106">
        <v>1</v>
      </c>
      <c r="F88" s="136">
        <v>0</v>
      </c>
      <c r="G88" s="136">
        <v>0</v>
      </c>
      <c r="H88" s="136">
        <f>SUM(F88+G88)*E88</f>
        <v>0</v>
      </c>
    </row>
    <row r="89" spans="2:8" x14ac:dyDescent="0.25">
      <c r="B89" s="93"/>
      <c r="D89" s="71"/>
      <c r="F89" s="102"/>
      <c r="G89" s="103"/>
      <c r="H89" s="102"/>
    </row>
    <row r="90" spans="2:8" x14ac:dyDescent="0.25">
      <c r="B90" s="93">
        <f>B88+0.01</f>
        <v>1.2700000000000002</v>
      </c>
      <c r="C90" s="49" t="s">
        <v>955</v>
      </c>
      <c r="D90" s="71" t="s">
        <v>956</v>
      </c>
      <c r="E90" s="93">
        <v>1</v>
      </c>
      <c r="F90" s="136">
        <v>500000</v>
      </c>
      <c r="G90" s="136"/>
      <c r="H90" s="136">
        <f>SUM(F90+G90)*E90</f>
        <v>500000</v>
      </c>
    </row>
    <row r="91" spans="2:8" x14ac:dyDescent="0.25">
      <c r="B91" s="140"/>
      <c r="C91" s="49"/>
      <c r="D91" s="71"/>
      <c r="E91" s="93"/>
      <c r="F91" s="102"/>
      <c r="G91" s="102"/>
      <c r="H91" s="102"/>
    </row>
    <row r="92" spans="2:8" ht="41.4" x14ac:dyDescent="0.25">
      <c r="B92" s="93"/>
      <c r="C92" s="47" t="s">
        <v>1068</v>
      </c>
      <c r="D92" s="71"/>
      <c r="F92" s="102"/>
      <c r="G92" s="103"/>
      <c r="H92" s="102"/>
    </row>
    <row r="93" spans="2:8" x14ac:dyDescent="0.25">
      <c r="B93" s="93"/>
      <c r="C93" s="47"/>
      <c r="D93" s="71"/>
      <c r="F93" s="102"/>
      <c r="G93" s="103"/>
      <c r="H93" s="102"/>
    </row>
    <row r="94" spans="2:8" x14ac:dyDescent="0.25">
      <c r="B94" s="93">
        <f>B90+0.01</f>
        <v>1.2800000000000002</v>
      </c>
      <c r="C94" s="49" t="s">
        <v>1096</v>
      </c>
      <c r="D94" s="71" t="s">
        <v>1067</v>
      </c>
      <c r="E94" s="106">
        <v>1</v>
      </c>
      <c r="F94" s="102" t="s">
        <v>961</v>
      </c>
      <c r="G94" s="136">
        <v>0</v>
      </c>
      <c r="H94" s="136">
        <f>SUM(G94*E94)</f>
        <v>0</v>
      </c>
    </row>
    <row r="95" spans="2:8" x14ac:dyDescent="0.25">
      <c r="B95" s="93"/>
      <c r="C95" s="49"/>
      <c r="D95" s="71"/>
      <c r="F95" s="102"/>
      <c r="G95" s="103"/>
      <c r="H95" s="102"/>
    </row>
    <row r="96" spans="2:8" x14ac:dyDescent="0.25">
      <c r="B96" s="93">
        <f>B94+0.01</f>
        <v>1.2900000000000003</v>
      </c>
      <c r="C96" s="49" t="s">
        <v>1097</v>
      </c>
      <c r="D96" s="71" t="s">
        <v>1067</v>
      </c>
      <c r="E96" s="106">
        <v>1</v>
      </c>
      <c r="F96" s="102" t="s">
        <v>961</v>
      </c>
      <c r="G96" s="136">
        <v>0</v>
      </c>
      <c r="H96" s="136">
        <f>SUM(G96*E96)</f>
        <v>0</v>
      </c>
    </row>
    <row r="97" spans="2:8" x14ac:dyDescent="0.25">
      <c r="B97" s="93"/>
      <c r="C97" s="49"/>
      <c r="D97" s="71"/>
      <c r="F97" s="102"/>
      <c r="G97" s="103"/>
      <c r="H97" s="102"/>
    </row>
    <row r="98" spans="2:8" x14ac:dyDescent="0.25">
      <c r="B98" s="93">
        <f>B96+0.01</f>
        <v>1.3000000000000003</v>
      </c>
      <c r="C98" s="49" t="s">
        <v>1098</v>
      </c>
      <c r="D98" s="71" t="s">
        <v>1067</v>
      </c>
      <c r="E98" s="106">
        <v>1</v>
      </c>
      <c r="F98" s="102" t="s">
        <v>961</v>
      </c>
      <c r="G98" s="136">
        <v>0</v>
      </c>
      <c r="H98" s="136">
        <f>SUM(G98*E98)</f>
        <v>0</v>
      </c>
    </row>
    <row r="99" spans="2:8" x14ac:dyDescent="0.25">
      <c r="B99" s="93"/>
      <c r="D99" s="71"/>
      <c r="F99" s="102"/>
      <c r="G99" s="103"/>
      <c r="H99" s="102"/>
    </row>
    <row r="100" spans="2:8" x14ac:dyDescent="0.25">
      <c r="B100" s="93">
        <f>B98+0.01</f>
        <v>1.3100000000000003</v>
      </c>
      <c r="C100" s="49" t="s">
        <v>1099</v>
      </c>
      <c r="D100" s="71" t="s">
        <v>1067</v>
      </c>
      <c r="E100" s="106">
        <v>1</v>
      </c>
      <c r="F100" s="102" t="s">
        <v>961</v>
      </c>
      <c r="G100" s="136">
        <v>0</v>
      </c>
      <c r="H100" s="136">
        <f>SUM(G100*E100)</f>
        <v>0</v>
      </c>
    </row>
    <row r="101" spans="2:8" x14ac:dyDescent="0.25">
      <c r="B101" s="71"/>
      <c r="D101" s="71"/>
      <c r="F101" s="102"/>
      <c r="G101" s="102"/>
      <c r="H101" s="93"/>
    </row>
    <row r="102" spans="2:8" x14ac:dyDescent="0.25">
      <c r="B102" s="71"/>
      <c r="D102" s="71"/>
      <c r="F102" s="102"/>
      <c r="G102" s="102"/>
      <c r="H102" s="93"/>
    </row>
    <row r="103" spans="2:8" x14ac:dyDescent="0.25">
      <c r="B103" s="71"/>
      <c r="D103" s="71"/>
      <c r="F103" s="102"/>
      <c r="G103" s="102"/>
      <c r="H103" s="93"/>
    </row>
    <row r="104" spans="2:8" x14ac:dyDescent="0.25">
      <c r="B104" s="71"/>
      <c r="D104" s="71"/>
      <c r="F104" s="102"/>
      <c r="G104" s="102"/>
      <c r="H104" s="93"/>
    </row>
    <row r="105" spans="2:8" x14ac:dyDescent="0.25">
      <c r="B105" s="71"/>
      <c r="D105" s="71"/>
      <c r="F105" s="102"/>
      <c r="G105" s="102"/>
      <c r="H105" s="93"/>
    </row>
    <row r="106" spans="2:8" x14ac:dyDescent="0.25">
      <c r="B106" s="71"/>
      <c r="D106" s="71"/>
      <c r="F106" s="102"/>
      <c r="G106" s="102"/>
      <c r="H106" s="93"/>
    </row>
    <row r="107" spans="2:8" x14ac:dyDescent="0.25">
      <c r="B107" s="71"/>
      <c r="D107" s="71"/>
      <c r="F107" s="102"/>
      <c r="G107" s="102"/>
      <c r="H107" s="93"/>
    </row>
    <row r="108" spans="2:8" x14ac:dyDescent="0.25">
      <c r="B108" s="71"/>
      <c r="D108" s="71"/>
      <c r="F108" s="102"/>
      <c r="G108" s="102"/>
      <c r="H108" s="93"/>
    </row>
    <row r="109" spans="2:8" x14ac:dyDescent="0.25">
      <c r="B109" s="71"/>
      <c r="D109" s="71"/>
      <c r="F109" s="102"/>
      <c r="G109" s="102"/>
      <c r="H109" s="93"/>
    </row>
    <row r="110" spans="2:8" x14ac:dyDescent="0.25">
      <c r="B110" s="71"/>
      <c r="D110" s="71"/>
      <c r="F110" s="102"/>
      <c r="G110" s="102"/>
      <c r="H110" s="93"/>
    </row>
    <row r="111" spans="2:8" x14ac:dyDescent="0.25">
      <c r="B111" s="71"/>
      <c r="D111" s="71"/>
      <c r="F111" s="102"/>
      <c r="G111" s="102"/>
      <c r="H111" s="93"/>
    </row>
    <row r="112" spans="2:8" x14ac:dyDescent="0.25">
      <c r="B112" s="71"/>
      <c r="D112" s="71"/>
      <c r="F112" s="102"/>
      <c r="G112" s="102"/>
      <c r="H112" s="93"/>
    </row>
    <row r="113" spans="2:8" x14ac:dyDescent="0.25">
      <c r="B113" s="71"/>
      <c r="D113" s="71"/>
      <c r="F113" s="102"/>
      <c r="G113" s="102"/>
      <c r="H113" s="93"/>
    </row>
    <row r="114" spans="2:8" x14ac:dyDescent="0.25">
      <c r="B114" s="71"/>
      <c r="D114" s="71"/>
      <c r="F114" s="102"/>
      <c r="G114" s="102"/>
      <c r="H114" s="93"/>
    </row>
    <row r="115" spans="2:8" x14ac:dyDescent="0.25">
      <c r="B115" s="71"/>
      <c r="D115" s="71"/>
      <c r="F115" s="102"/>
      <c r="G115" s="102"/>
      <c r="H115" s="93"/>
    </row>
    <row r="116" spans="2:8" x14ac:dyDescent="0.25">
      <c r="B116" s="71"/>
      <c r="D116" s="71"/>
      <c r="F116" s="102"/>
      <c r="G116" s="102"/>
      <c r="H116" s="93"/>
    </row>
    <row r="117" spans="2:8" x14ac:dyDescent="0.25">
      <c r="B117" s="71"/>
      <c r="D117" s="71"/>
      <c r="F117" s="102"/>
      <c r="G117" s="102"/>
      <c r="H117" s="93"/>
    </row>
    <row r="118" spans="2:8" x14ac:dyDescent="0.25">
      <c r="B118" s="71"/>
      <c r="D118" s="71"/>
      <c r="F118" s="102"/>
      <c r="G118" s="102"/>
      <c r="H118" s="93"/>
    </row>
    <row r="119" spans="2:8" x14ac:dyDescent="0.25">
      <c r="B119" s="71"/>
      <c r="D119" s="71"/>
      <c r="F119" s="102"/>
      <c r="G119" s="102"/>
      <c r="H119" s="93"/>
    </row>
    <row r="120" spans="2:8" x14ac:dyDescent="0.25">
      <c r="B120" s="71"/>
      <c r="D120" s="71"/>
      <c r="F120" s="102"/>
      <c r="G120" s="102"/>
      <c r="H120" s="93"/>
    </row>
    <row r="121" spans="2:8" x14ac:dyDescent="0.25">
      <c r="B121" s="71"/>
      <c r="D121" s="71"/>
      <c r="F121" s="102"/>
      <c r="G121" s="102"/>
      <c r="H121" s="93"/>
    </row>
    <row r="122" spans="2:8" x14ac:dyDescent="0.25">
      <c r="B122" s="71"/>
      <c r="D122" s="71"/>
      <c r="F122" s="102"/>
      <c r="G122" s="102"/>
      <c r="H122" s="93"/>
    </row>
    <row r="123" spans="2:8" x14ac:dyDescent="0.25">
      <c r="B123" s="71"/>
      <c r="D123" s="71"/>
      <c r="F123" s="102"/>
      <c r="G123" s="102"/>
      <c r="H123" s="93"/>
    </row>
    <row r="124" spans="2:8" x14ac:dyDescent="0.25">
      <c r="B124" s="71"/>
      <c r="D124" s="71"/>
      <c r="F124" s="102"/>
      <c r="G124" s="102"/>
      <c r="H124" s="93"/>
    </row>
    <row r="125" spans="2:8" x14ac:dyDescent="0.25">
      <c r="B125" s="71"/>
      <c r="D125" s="71"/>
      <c r="F125" s="102"/>
      <c r="G125" s="102"/>
      <c r="H125" s="93"/>
    </row>
    <row r="126" spans="2:8" x14ac:dyDescent="0.25">
      <c r="B126" s="71"/>
      <c r="D126" s="71"/>
      <c r="F126" s="102"/>
      <c r="G126" s="102"/>
      <c r="H126" s="93"/>
    </row>
    <row r="127" spans="2:8" x14ac:dyDescent="0.25">
      <c r="B127" s="71"/>
      <c r="D127" s="71"/>
      <c r="F127" s="102"/>
      <c r="G127" s="102"/>
      <c r="H127" s="93"/>
    </row>
    <row r="128" spans="2:8" x14ac:dyDescent="0.25">
      <c r="B128" s="71"/>
      <c r="D128" s="71"/>
      <c r="F128" s="102"/>
      <c r="G128" s="102"/>
      <c r="H128" s="93"/>
    </row>
    <row r="129" spans="2:8" x14ac:dyDescent="0.25">
      <c r="B129" s="71"/>
      <c r="D129" s="71"/>
      <c r="F129" s="102"/>
      <c r="G129" s="102"/>
      <c r="H129" s="93"/>
    </row>
    <row r="130" spans="2:8" x14ac:dyDescent="0.25">
      <c r="B130" s="71"/>
      <c r="D130" s="71"/>
      <c r="F130" s="102"/>
      <c r="G130" s="102"/>
      <c r="H130" s="93"/>
    </row>
    <row r="131" spans="2:8" x14ac:dyDescent="0.25">
      <c r="B131" s="71"/>
      <c r="D131" s="71"/>
      <c r="F131" s="102"/>
      <c r="G131" s="102"/>
      <c r="H131" s="93"/>
    </row>
    <row r="132" spans="2:8" x14ac:dyDescent="0.25">
      <c r="B132" s="71"/>
      <c r="D132" s="71"/>
      <c r="F132" s="102"/>
      <c r="G132" s="102"/>
      <c r="H132" s="93"/>
    </row>
    <row r="133" spans="2:8" x14ac:dyDescent="0.25">
      <c r="B133" s="71"/>
      <c r="D133" s="71"/>
      <c r="F133" s="102"/>
      <c r="G133" s="102"/>
      <c r="H133" s="93"/>
    </row>
    <row r="134" spans="2:8" x14ac:dyDescent="0.25">
      <c r="B134" s="71"/>
      <c r="D134" s="71"/>
      <c r="F134" s="102"/>
      <c r="G134" s="102"/>
      <c r="H134" s="93"/>
    </row>
    <row r="135" spans="2:8" x14ac:dyDescent="0.25">
      <c r="B135" s="71"/>
      <c r="D135" s="71"/>
      <c r="F135" s="102"/>
      <c r="G135" s="102"/>
      <c r="H135" s="93"/>
    </row>
    <row r="136" spans="2:8" x14ac:dyDescent="0.25">
      <c r="B136" s="71"/>
      <c r="D136" s="71"/>
      <c r="F136" s="102"/>
      <c r="G136" s="102"/>
      <c r="H136" s="93"/>
    </row>
    <row r="137" spans="2:8" x14ac:dyDescent="0.25">
      <c r="B137" s="71"/>
      <c r="D137" s="71"/>
      <c r="F137" s="102"/>
      <c r="G137" s="102"/>
      <c r="H137" s="93"/>
    </row>
    <row r="138" spans="2:8" x14ac:dyDescent="0.25">
      <c r="B138" s="71"/>
      <c r="D138" s="71"/>
      <c r="F138" s="102"/>
      <c r="G138" s="102"/>
      <c r="H138" s="93"/>
    </row>
    <row r="139" spans="2:8" x14ac:dyDescent="0.25">
      <c r="B139" s="71"/>
      <c r="D139" s="71"/>
      <c r="F139" s="102"/>
      <c r="G139" s="102"/>
      <c r="H139" s="93"/>
    </row>
    <row r="140" spans="2:8" x14ac:dyDescent="0.25">
      <c r="B140" s="71"/>
      <c r="D140" s="71"/>
      <c r="F140" s="102"/>
      <c r="G140" s="102"/>
      <c r="H140" s="93"/>
    </row>
    <row r="141" spans="2:8" x14ac:dyDescent="0.25">
      <c r="B141" s="71"/>
      <c r="D141" s="71"/>
      <c r="F141" s="102"/>
      <c r="G141" s="102"/>
      <c r="H141" s="93"/>
    </row>
    <row r="142" spans="2:8" x14ac:dyDescent="0.25">
      <c r="B142" s="71"/>
      <c r="D142" s="71"/>
      <c r="F142" s="102"/>
      <c r="G142" s="102"/>
      <c r="H142" s="93"/>
    </row>
    <row r="143" spans="2:8" x14ac:dyDescent="0.25">
      <c r="B143" s="71"/>
      <c r="D143" s="71"/>
      <c r="F143" s="102"/>
      <c r="G143" s="102"/>
      <c r="H143" s="93"/>
    </row>
    <row r="144" spans="2:8" x14ac:dyDescent="0.25">
      <c r="B144" s="71"/>
      <c r="D144" s="71"/>
      <c r="F144" s="102"/>
      <c r="G144" s="102"/>
      <c r="H144" s="93"/>
    </row>
    <row r="145" spans="2:8" x14ac:dyDescent="0.25">
      <c r="B145" s="71"/>
      <c r="D145" s="71"/>
      <c r="F145" s="102"/>
      <c r="G145" s="102"/>
      <c r="H145" s="93"/>
    </row>
    <row r="146" spans="2:8" x14ac:dyDescent="0.25">
      <c r="B146" s="71"/>
      <c r="D146" s="71"/>
      <c r="F146" s="102"/>
      <c r="G146" s="102"/>
      <c r="H146" s="93"/>
    </row>
    <row r="147" spans="2:8" x14ac:dyDescent="0.25">
      <c r="B147" s="71"/>
      <c r="D147" s="71"/>
      <c r="F147" s="102"/>
      <c r="G147" s="102"/>
      <c r="H147" s="93"/>
    </row>
    <row r="148" spans="2:8" x14ac:dyDescent="0.25">
      <c r="B148" s="71"/>
      <c r="D148" s="71"/>
      <c r="F148" s="102"/>
      <c r="G148" s="102"/>
      <c r="H148" s="93"/>
    </row>
    <row r="149" spans="2:8" x14ac:dyDescent="0.25">
      <c r="B149" s="71"/>
      <c r="D149" s="71"/>
      <c r="F149" s="102"/>
      <c r="G149" s="102"/>
      <c r="H149" s="93"/>
    </row>
    <row r="150" spans="2:8" x14ac:dyDescent="0.25">
      <c r="B150" s="71"/>
      <c r="C150" s="47"/>
      <c r="D150" s="71"/>
      <c r="F150" s="102"/>
      <c r="G150" s="102"/>
      <c r="H150" s="93"/>
    </row>
    <row r="151" spans="2:8" x14ac:dyDescent="0.25">
      <c r="B151" s="114"/>
      <c r="C151" s="48"/>
      <c r="D151" s="115"/>
      <c r="E151" s="116"/>
      <c r="F151" s="117"/>
      <c r="G151" s="117"/>
      <c r="H151" s="102"/>
    </row>
    <row r="152" spans="2:8" ht="15.75" customHeight="1" x14ac:dyDescent="0.25">
      <c r="B152" s="185" t="s">
        <v>873</v>
      </c>
      <c r="C152" s="186"/>
      <c r="D152" s="186"/>
      <c r="E152" s="186"/>
      <c r="F152" s="186"/>
      <c r="G152" s="187"/>
      <c r="H152" s="153">
        <v>0</v>
      </c>
    </row>
    <row r="153" spans="2:8" x14ac:dyDescent="0.25">
      <c r="B153" s="65" t="s">
        <v>1</v>
      </c>
      <c r="C153" s="43" t="s">
        <v>2</v>
      </c>
      <c r="D153" s="65" t="s">
        <v>3</v>
      </c>
      <c r="E153" s="66" t="s">
        <v>4</v>
      </c>
      <c r="F153" s="66" t="s">
        <v>5</v>
      </c>
      <c r="G153" s="66" t="s">
        <v>22</v>
      </c>
      <c r="H153" s="67" t="s">
        <v>23</v>
      </c>
    </row>
    <row r="154" spans="2:8" x14ac:dyDescent="0.25">
      <c r="B154" s="68"/>
      <c r="C154" s="21"/>
      <c r="D154" s="68"/>
      <c r="E154" s="69"/>
      <c r="F154" s="64"/>
      <c r="G154" s="79"/>
      <c r="H154" s="80"/>
    </row>
    <row r="155" spans="2:8" x14ac:dyDescent="0.25">
      <c r="B155" s="68">
        <v>2</v>
      </c>
      <c r="C155" s="59" t="s">
        <v>1014</v>
      </c>
      <c r="D155" s="68"/>
      <c r="E155" s="69"/>
      <c r="F155" s="64"/>
      <c r="G155" s="64"/>
      <c r="H155" s="50"/>
    </row>
    <row r="156" spans="2:8" x14ac:dyDescent="0.25">
      <c r="B156" s="68"/>
      <c r="C156" s="44"/>
      <c r="D156" s="68"/>
      <c r="E156" s="69"/>
      <c r="F156" s="64"/>
      <c r="G156" s="64"/>
      <c r="H156" s="50"/>
    </row>
    <row r="157" spans="2:8" x14ac:dyDescent="0.25">
      <c r="B157" s="68"/>
      <c r="C157" s="44" t="s">
        <v>500</v>
      </c>
      <c r="D157" s="68"/>
      <c r="E157" s="69"/>
      <c r="F157" s="64"/>
      <c r="G157" s="64"/>
      <c r="H157" s="50"/>
    </row>
    <row r="158" spans="2:8" x14ac:dyDescent="0.25">
      <c r="B158" s="68"/>
      <c r="C158" s="21"/>
      <c r="D158" s="68"/>
      <c r="E158" s="69"/>
      <c r="F158" s="64"/>
      <c r="G158" s="64"/>
      <c r="H158" s="50"/>
    </row>
    <row r="159" spans="2:8" ht="207" x14ac:dyDescent="0.25">
      <c r="B159" s="68"/>
      <c r="C159" s="57" t="s">
        <v>501</v>
      </c>
      <c r="D159" s="68"/>
      <c r="E159" s="69"/>
      <c r="F159" s="64"/>
      <c r="G159" s="64"/>
      <c r="H159" s="50"/>
    </row>
    <row r="160" spans="2:8" x14ac:dyDescent="0.25">
      <c r="B160" s="68"/>
      <c r="C160" s="57"/>
      <c r="D160" s="68"/>
      <c r="E160" s="69"/>
      <c r="F160" s="64"/>
      <c r="G160" s="64"/>
      <c r="H160" s="50"/>
    </row>
    <row r="161" spans="2:8" x14ac:dyDescent="0.25">
      <c r="B161" s="68"/>
      <c r="C161" s="57" t="s">
        <v>502</v>
      </c>
      <c r="D161" s="68"/>
      <c r="E161" s="69"/>
      <c r="F161" s="64"/>
      <c r="G161" s="64"/>
      <c r="H161" s="50"/>
    </row>
    <row r="162" spans="2:8" x14ac:dyDescent="0.25">
      <c r="B162" s="68"/>
      <c r="C162" s="57"/>
      <c r="D162" s="68"/>
      <c r="E162" s="69"/>
      <c r="F162" s="64"/>
      <c r="G162" s="64"/>
      <c r="H162" s="50"/>
    </row>
    <row r="163" spans="2:8" ht="41.4" x14ac:dyDescent="0.25">
      <c r="B163" s="68"/>
      <c r="C163" s="57" t="s">
        <v>503</v>
      </c>
      <c r="D163" s="68"/>
      <c r="E163" s="69"/>
      <c r="F163" s="64"/>
      <c r="G163" s="64"/>
      <c r="H163" s="50"/>
    </row>
    <row r="164" spans="2:8" x14ac:dyDescent="0.25">
      <c r="B164" s="68"/>
      <c r="C164" s="21"/>
      <c r="D164" s="68"/>
      <c r="E164" s="69"/>
      <c r="F164" s="64"/>
      <c r="G164" s="64"/>
      <c r="H164" s="50"/>
    </row>
    <row r="165" spans="2:8" x14ac:dyDescent="0.25">
      <c r="B165" s="68"/>
      <c r="C165" s="61" t="s">
        <v>504</v>
      </c>
      <c r="D165" s="71"/>
      <c r="E165" s="69"/>
      <c r="F165" s="64"/>
      <c r="G165" s="64"/>
      <c r="H165" s="50"/>
    </row>
    <row r="166" spans="2:8" x14ac:dyDescent="0.25">
      <c r="B166" s="68"/>
      <c r="C166" s="57"/>
      <c r="D166" s="71"/>
      <c r="E166" s="69"/>
      <c r="F166" s="64"/>
      <c r="G166" s="64"/>
      <c r="H166" s="50"/>
    </row>
    <row r="167" spans="2:8" x14ac:dyDescent="0.25">
      <c r="B167" s="68"/>
      <c r="C167" s="58" t="s">
        <v>505</v>
      </c>
      <c r="D167" s="71"/>
      <c r="E167" s="69"/>
      <c r="F167" s="64"/>
      <c r="G167" s="64"/>
      <c r="H167" s="50"/>
    </row>
    <row r="168" spans="2:8" x14ac:dyDescent="0.25">
      <c r="B168" s="68"/>
      <c r="C168" s="57"/>
      <c r="D168" s="71"/>
      <c r="E168" s="69"/>
      <c r="F168" s="64"/>
      <c r="G168" s="64"/>
      <c r="H168" s="50"/>
    </row>
    <row r="169" spans="2:8" ht="41.4" x14ac:dyDescent="0.25">
      <c r="B169" s="71">
        <v>2.1</v>
      </c>
      <c r="C169" s="57" t="s">
        <v>510</v>
      </c>
      <c r="D169" s="71" t="s">
        <v>9</v>
      </c>
      <c r="E169" s="106">
        <v>1</v>
      </c>
      <c r="F169" s="136">
        <v>0</v>
      </c>
      <c r="G169" s="136">
        <v>0</v>
      </c>
      <c r="H169" s="136">
        <f t="shared" ref="H169" si="0">SUM(F169+G169)*E169</f>
        <v>0</v>
      </c>
    </row>
    <row r="170" spans="2:8" x14ac:dyDescent="0.25">
      <c r="B170" s="71"/>
      <c r="C170" s="57"/>
      <c r="D170" s="71"/>
      <c r="E170" s="69"/>
      <c r="F170" s="64"/>
      <c r="G170" s="64"/>
      <c r="H170" s="102"/>
    </row>
    <row r="171" spans="2:8" ht="55.2" x14ac:dyDescent="0.25">
      <c r="B171" s="71">
        <f>B169 + 0.1</f>
        <v>2.2000000000000002</v>
      </c>
      <c r="C171" s="57" t="s">
        <v>511</v>
      </c>
      <c r="D171" s="71" t="s">
        <v>9</v>
      </c>
      <c r="E171" s="106">
        <v>1</v>
      </c>
      <c r="F171" s="136">
        <v>0</v>
      </c>
      <c r="G171" s="136">
        <v>0</v>
      </c>
      <c r="H171" s="136">
        <f t="shared" ref="H171" si="1">SUM(F171+G171)*E171</f>
        <v>0</v>
      </c>
    </row>
    <row r="172" spans="2:8" x14ac:dyDescent="0.25">
      <c r="B172" s="71"/>
      <c r="C172" s="57"/>
      <c r="D172" s="71"/>
      <c r="E172" s="69"/>
      <c r="F172" s="64"/>
      <c r="G172" s="64"/>
      <c r="H172" s="102"/>
    </row>
    <row r="173" spans="2:8" ht="27.6" x14ac:dyDescent="0.25">
      <c r="B173" s="71">
        <f t="shared" ref="B173:B185" si="2">B171 + 0.1</f>
        <v>2.3000000000000003</v>
      </c>
      <c r="C173" s="57" t="s">
        <v>512</v>
      </c>
      <c r="D173" s="71" t="s">
        <v>9</v>
      </c>
      <c r="E173" s="106">
        <v>1</v>
      </c>
      <c r="F173" s="136">
        <v>0</v>
      </c>
      <c r="G173" s="136">
        <v>0</v>
      </c>
      <c r="H173" s="136">
        <f t="shared" ref="H173" si="3">SUM(F173+G173)*E173</f>
        <v>0</v>
      </c>
    </row>
    <row r="174" spans="2:8" x14ac:dyDescent="0.25">
      <c r="B174" s="71"/>
      <c r="C174" s="57"/>
      <c r="D174" s="71"/>
      <c r="E174" s="69"/>
      <c r="F174" s="64"/>
      <c r="G174" s="64"/>
      <c r="H174" s="102"/>
    </row>
    <row r="175" spans="2:8" x14ac:dyDescent="0.25">
      <c r="B175" s="71"/>
      <c r="C175" s="61" t="s">
        <v>506</v>
      </c>
      <c r="D175" s="71"/>
      <c r="E175" s="69"/>
      <c r="F175" s="64"/>
      <c r="G175" s="64"/>
      <c r="H175" s="102"/>
    </row>
    <row r="176" spans="2:8" x14ac:dyDescent="0.25">
      <c r="B176" s="71"/>
      <c r="C176" s="57"/>
      <c r="D176" s="71"/>
      <c r="E176" s="69"/>
      <c r="F176" s="64"/>
      <c r="G176" s="64"/>
      <c r="H176" s="102"/>
    </row>
    <row r="177" spans="2:8" x14ac:dyDescent="0.25">
      <c r="B177" s="71">
        <f>B173 + 0.1</f>
        <v>2.4000000000000004</v>
      </c>
      <c r="C177" s="57" t="s">
        <v>507</v>
      </c>
      <c r="D177" s="71" t="s">
        <v>496</v>
      </c>
      <c r="E177" s="106">
        <v>1</v>
      </c>
      <c r="F177" s="136">
        <v>0</v>
      </c>
      <c r="G177" s="136">
        <v>0</v>
      </c>
      <c r="H177" s="136">
        <f t="shared" ref="H177" si="4">SUM(F177+G177)*E177</f>
        <v>0</v>
      </c>
    </row>
    <row r="178" spans="2:8" x14ac:dyDescent="0.25">
      <c r="B178" s="71"/>
      <c r="C178" s="57"/>
      <c r="D178" s="71"/>
      <c r="E178" s="69"/>
      <c r="F178" s="64"/>
      <c r="G178" s="64"/>
      <c r="H178" s="102"/>
    </row>
    <row r="179" spans="2:8" x14ac:dyDescent="0.25">
      <c r="B179" s="71">
        <f t="shared" si="2"/>
        <v>2.5000000000000004</v>
      </c>
      <c r="C179" s="57" t="s">
        <v>513</v>
      </c>
      <c r="D179" s="71" t="s">
        <v>496</v>
      </c>
      <c r="E179" s="106">
        <v>1</v>
      </c>
      <c r="F179" s="136">
        <v>0</v>
      </c>
      <c r="G179" s="136">
        <v>0</v>
      </c>
      <c r="H179" s="136">
        <f t="shared" ref="H179" si="5">SUM(F179+G179)*E179</f>
        <v>0</v>
      </c>
    </row>
    <row r="180" spans="2:8" x14ac:dyDescent="0.25">
      <c r="B180" s="71"/>
      <c r="C180" s="57"/>
      <c r="D180" s="71"/>
      <c r="E180" s="69"/>
      <c r="F180" s="64"/>
      <c r="G180" s="64"/>
      <c r="H180" s="102"/>
    </row>
    <row r="181" spans="2:8" x14ac:dyDescent="0.25">
      <c r="B181" s="71">
        <f t="shared" si="2"/>
        <v>2.6000000000000005</v>
      </c>
      <c r="C181" s="57" t="s">
        <v>514</v>
      </c>
      <c r="D181" s="71" t="s">
        <v>496</v>
      </c>
      <c r="E181" s="106">
        <v>1</v>
      </c>
      <c r="F181" s="136">
        <v>0</v>
      </c>
      <c r="G181" s="136">
        <v>0</v>
      </c>
      <c r="H181" s="136">
        <f t="shared" ref="H181" si="6">SUM(F181+G181)*E181</f>
        <v>0</v>
      </c>
    </row>
    <row r="182" spans="2:8" x14ac:dyDescent="0.25">
      <c r="B182" s="71"/>
      <c r="C182" s="57"/>
      <c r="D182" s="71"/>
      <c r="E182" s="69"/>
      <c r="F182" s="64"/>
      <c r="G182" s="64"/>
      <c r="H182" s="102"/>
    </row>
    <row r="183" spans="2:8" x14ac:dyDescent="0.25">
      <c r="B183" s="71">
        <f t="shared" si="2"/>
        <v>2.7000000000000006</v>
      </c>
      <c r="C183" s="57" t="s">
        <v>515</v>
      </c>
      <c r="D183" s="71" t="s">
        <v>496</v>
      </c>
      <c r="E183" s="106">
        <v>1</v>
      </c>
      <c r="F183" s="136">
        <v>0</v>
      </c>
      <c r="G183" s="136">
        <v>0</v>
      </c>
      <c r="H183" s="136">
        <f t="shared" ref="H183" si="7">SUM(F183+G183)*E183</f>
        <v>0</v>
      </c>
    </row>
    <row r="184" spans="2:8" x14ac:dyDescent="0.25">
      <c r="B184" s="71"/>
      <c r="C184" s="57"/>
      <c r="D184" s="71"/>
      <c r="E184" s="69"/>
      <c r="F184" s="64"/>
      <c r="G184" s="64"/>
      <c r="H184" s="102"/>
    </row>
    <row r="185" spans="2:8" x14ac:dyDescent="0.25">
      <c r="B185" s="71">
        <f t="shared" si="2"/>
        <v>2.8000000000000007</v>
      </c>
      <c r="C185" s="57" t="s">
        <v>516</v>
      </c>
      <c r="D185" s="71" t="s">
        <v>496</v>
      </c>
      <c r="E185" s="106">
        <v>1</v>
      </c>
      <c r="F185" s="136">
        <v>0</v>
      </c>
      <c r="G185" s="136">
        <v>0</v>
      </c>
      <c r="H185" s="136">
        <f t="shared" ref="H185" si="8">SUM(F185+G185)*E185</f>
        <v>0</v>
      </c>
    </row>
    <row r="186" spans="2:8" x14ac:dyDescent="0.25">
      <c r="B186" s="71"/>
      <c r="C186" s="57"/>
      <c r="D186" s="71"/>
      <c r="E186" s="69"/>
      <c r="F186" s="64"/>
      <c r="G186" s="64"/>
      <c r="H186" s="102"/>
    </row>
    <row r="187" spans="2:8" ht="27.6" x14ac:dyDescent="0.25">
      <c r="B187" s="71"/>
      <c r="C187" s="58" t="s">
        <v>508</v>
      </c>
      <c r="D187" s="71"/>
      <c r="E187" s="69"/>
      <c r="F187" s="64"/>
      <c r="G187" s="64"/>
      <c r="H187" s="50"/>
    </row>
    <row r="188" spans="2:8" x14ac:dyDescent="0.25">
      <c r="B188" s="71"/>
      <c r="C188" s="57"/>
      <c r="D188" s="71"/>
      <c r="E188" s="69"/>
      <c r="F188" s="64"/>
      <c r="G188" s="64"/>
      <c r="H188" s="50"/>
    </row>
    <row r="189" spans="2:8" x14ac:dyDescent="0.25">
      <c r="B189" s="71">
        <f>B185 + 0.1</f>
        <v>2.9000000000000008</v>
      </c>
      <c r="C189" s="57" t="s">
        <v>517</v>
      </c>
      <c r="D189" s="71" t="s">
        <v>496</v>
      </c>
      <c r="E189" s="106">
        <v>1</v>
      </c>
      <c r="F189" s="136">
        <v>0</v>
      </c>
      <c r="G189" s="136">
        <v>0</v>
      </c>
      <c r="H189" s="136">
        <f t="shared" ref="H189" si="9">SUM(F189+G189)*E189</f>
        <v>0</v>
      </c>
    </row>
    <row r="190" spans="2:8" x14ac:dyDescent="0.25">
      <c r="B190" s="71"/>
      <c r="C190" s="57"/>
      <c r="D190" s="71"/>
      <c r="E190" s="69"/>
      <c r="F190" s="64"/>
      <c r="G190" s="64"/>
      <c r="H190" s="102"/>
    </row>
    <row r="191" spans="2:8" x14ac:dyDescent="0.25">
      <c r="B191" s="93">
        <v>2.1</v>
      </c>
      <c r="C191" s="57" t="s">
        <v>518</v>
      </c>
      <c r="D191" s="71" t="s">
        <v>496</v>
      </c>
      <c r="E191" s="106">
        <v>1</v>
      </c>
      <c r="F191" s="136">
        <v>0</v>
      </c>
      <c r="G191" s="136">
        <v>0</v>
      </c>
      <c r="H191" s="136">
        <f t="shared" ref="H191" si="10">SUM(F191+G191)*E191</f>
        <v>0</v>
      </c>
    </row>
    <row r="192" spans="2:8" x14ac:dyDescent="0.25">
      <c r="B192" s="93"/>
      <c r="C192" s="57"/>
      <c r="D192" s="71"/>
      <c r="E192" s="69"/>
      <c r="F192" s="64"/>
      <c r="G192" s="64"/>
      <c r="H192" s="102"/>
    </row>
    <row r="193" spans="2:8" x14ac:dyDescent="0.25">
      <c r="B193" s="93">
        <f t="shared" ref="B193:B203" si="11">B191 + 0.01</f>
        <v>2.11</v>
      </c>
      <c r="C193" s="57" t="s">
        <v>519</v>
      </c>
      <c r="D193" s="71" t="s">
        <v>496</v>
      </c>
      <c r="E193" s="106">
        <v>1</v>
      </c>
      <c r="F193" s="136">
        <v>0</v>
      </c>
      <c r="G193" s="136">
        <v>0</v>
      </c>
      <c r="H193" s="136">
        <f t="shared" ref="H193" si="12">SUM(F193+G193)*E193</f>
        <v>0</v>
      </c>
    </row>
    <row r="194" spans="2:8" x14ac:dyDescent="0.25">
      <c r="B194" s="93"/>
      <c r="C194" s="57"/>
      <c r="D194" s="71"/>
      <c r="E194" s="69"/>
      <c r="F194" s="64"/>
      <c r="G194" s="64"/>
      <c r="H194" s="102"/>
    </row>
    <row r="195" spans="2:8" x14ac:dyDescent="0.25">
      <c r="B195" s="93">
        <f t="shared" si="11"/>
        <v>2.1199999999999997</v>
      </c>
      <c r="C195" s="57" t="s">
        <v>520</v>
      </c>
      <c r="D195" s="71" t="s">
        <v>496</v>
      </c>
      <c r="E195" s="106">
        <v>1</v>
      </c>
      <c r="F195" s="136">
        <v>0</v>
      </c>
      <c r="G195" s="136">
        <v>0</v>
      </c>
      <c r="H195" s="136">
        <f t="shared" ref="H195" si="13">SUM(F195+G195)*E195</f>
        <v>0</v>
      </c>
    </row>
    <row r="196" spans="2:8" x14ac:dyDescent="0.25">
      <c r="B196" s="93"/>
      <c r="C196" s="57"/>
      <c r="D196" s="71"/>
      <c r="E196" s="69"/>
      <c r="F196" s="64"/>
      <c r="G196" s="64"/>
      <c r="H196" s="102"/>
    </row>
    <row r="197" spans="2:8" x14ac:dyDescent="0.25">
      <c r="B197" s="93"/>
      <c r="C197" s="58" t="s">
        <v>509</v>
      </c>
      <c r="D197" s="71"/>
      <c r="E197" s="69"/>
      <c r="F197" s="64"/>
      <c r="G197" s="64"/>
      <c r="H197" s="102"/>
    </row>
    <row r="198" spans="2:8" x14ac:dyDescent="0.25">
      <c r="B198" s="93"/>
      <c r="C198" s="57"/>
      <c r="D198" s="71"/>
      <c r="E198" s="69"/>
      <c r="F198" s="64"/>
      <c r="G198" s="64"/>
      <c r="H198" s="102"/>
    </row>
    <row r="199" spans="2:8" x14ac:dyDescent="0.25">
      <c r="B199" s="93">
        <f>B195 + 0.01</f>
        <v>2.1299999999999994</v>
      </c>
      <c r="C199" s="57" t="s">
        <v>521</v>
      </c>
      <c r="D199" s="71" t="s">
        <v>10</v>
      </c>
      <c r="E199" s="106">
        <v>1</v>
      </c>
      <c r="F199" s="136">
        <v>0</v>
      </c>
      <c r="G199" s="136">
        <v>0</v>
      </c>
      <c r="H199" s="136">
        <f t="shared" ref="H199" si="14">SUM(F199+G199)*E199</f>
        <v>0</v>
      </c>
    </row>
    <row r="200" spans="2:8" x14ac:dyDescent="0.25">
      <c r="B200" s="93"/>
      <c r="C200" s="57"/>
      <c r="D200" s="71"/>
      <c r="E200" s="69"/>
      <c r="F200" s="64"/>
      <c r="G200" s="64"/>
      <c r="H200" s="102"/>
    </row>
    <row r="201" spans="2:8" x14ac:dyDescent="0.25">
      <c r="B201" s="93">
        <f t="shared" si="11"/>
        <v>2.1399999999999992</v>
      </c>
      <c r="C201" s="57" t="s">
        <v>522</v>
      </c>
      <c r="D201" s="71" t="s">
        <v>10</v>
      </c>
      <c r="E201" s="106">
        <v>1</v>
      </c>
      <c r="F201" s="136">
        <v>0</v>
      </c>
      <c r="G201" s="136">
        <v>0</v>
      </c>
      <c r="H201" s="136">
        <f t="shared" ref="H201" si="15">SUM(F201+G201)*E201</f>
        <v>0</v>
      </c>
    </row>
    <row r="202" spans="2:8" x14ac:dyDescent="0.25">
      <c r="B202" s="93"/>
      <c r="C202" s="57"/>
      <c r="D202" s="71"/>
      <c r="E202" s="69"/>
      <c r="F202" s="64"/>
      <c r="G202" s="64"/>
      <c r="H202" s="102"/>
    </row>
    <row r="203" spans="2:8" x14ac:dyDescent="0.25">
      <c r="B203" s="93">
        <f t="shared" si="11"/>
        <v>2.149999999999999</v>
      </c>
      <c r="C203" s="57" t="s">
        <v>523</v>
      </c>
      <c r="D203" s="71" t="s">
        <v>10</v>
      </c>
      <c r="E203" s="106">
        <v>1</v>
      </c>
      <c r="F203" s="136">
        <v>0</v>
      </c>
      <c r="G203" s="136">
        <v>0</v>
      </c>
      <c r="H203" s="136">
        <f t="shared" ref="H203" si="16">SUM(F203+G203)*E203</f>
        <v>0</v>
      </c>
    </row>
    <row r="204" spans="2:8" x14ac:dyDescent="0.25">
      <c r="B204" s="68"/>
      <c r="C204" s="21"/>
      <c r="D204" s="68"/>
      <c r="E204" s="69"/>
      <c r="F204" s="64"/>
      <c r="G204" s="64"/>
      <c r="H204" s="50"/>
    </row>
    <row r="205" spans="2:8" x14ac:dyDescent="0.25">
      <c r="B205" s="93"/>
      <c r="C205" s="58" t="s">
        <v>524</v>
      </c>
      <c r="D205" s="71"/>
      <c r="E205" s="69"/>
      <c r="F205" s="64"/>
      <c r="G205" s="64"/>
      <c r="H205" s="102"/>
    </row>
    <row r="206" spans="2:8" x14ac:dyDescent="0.25">
      <c r="B206" s="93"/>
      <c r="C206" s="58"/>
      <c r="D206" s="71"/>
      <c r="E206" s="69"/>
      <c r="F206" s="64"/>
      <c r="G206" s="64"/>
      <c r="H206" s="102"/>
    </row>
    <row r="207" spans="2:8" x14ac:dyDescent="0.25">
      <c r="B207" s="93">
        <f>B203 + 0.01</f>
        <v>2.1599999999999988</v>
      </c>
      <c r="C207" s="57" t="s">
        <v>230</v>
      </c>
      <c r="D207" s="71" t="s">
        <v>10</v>
      </c>
      <c r="E207" s="106">
        <v>1</v>
      </c>
      <c r="F207" s="136">
        <v>0</v>
      </c>
      <c r="G207" s="136">
        <v>0</v>
      </c>
      <c r="H207" s="136">
        <f t="shared" ref="H207" si="17">SUM(F207+G207)*E207</f>
        <v>0</v>
      </c>
    </row>
    <row r="208" spans="2:8" x14ac:dyDescent="0.25">
      <c r="B208" s="93"/>
      <c r="C208" s="57"/>
      <c r="D208" s="71"/>
      <c r="E208" s="69"/>
      <c r="F208" s="64"/>
      <c r="G208" s="64"/>
      <c r="H208" s="102"/>
    </row>
    <row r="209" spans="2:8" x14ac:dyDescent="0.25">
      <c r="B209" s="93">
        <f t="shared" ref="B209:B211" si="18">B207 + 0.01</f>
        <v>2.1699999999999986</v>
      </c>
      <c r="C209" s="57" t="s">
        <v>233</v>
      </c>
      <c r="D209" s="71" t="s">
        <v>10</v>
      </c>
      <c r="E209" s="106">
        <v>1</v>
      </c>
      <c r="F209" s="136">
        <v>0</v>
      </c>
      <c r="G209" s="136">
        <v>0</v>
      </c>
      <c r="H209" s="136">
        <f t="shared" ref="H209" si="19">SUM(F209+G209)*E209</f>
        <v>0</v>
      </c>
    </row>
    <row r="210" spans="2:8" x14ac:dyDescent="0.25">
      <c r="B210" s="93"/>
      <c r="C210" s="21"/>
      <c r="D210" s="71"/>
      <c r="E210" s="69"/>
      <c r="F210" s="64"/>
      <c r="G210" s="64"/>
      <c r="H210" s="102"/>
    </row>
    <row r="211" spans="2:8" x14ac:dyDescent="0.25">
      <c r="B211" s="93">
        <f t="shared" si="18"/>
        <v>2.1799999999999984</v>
      </c>
      <c r="C211" s="57" t="s">
        <v>234</v>
      </c>
      <c r="D211" s="71" t="s">
        <v>10</v>
      </c>
      <c r="E211" s="106">
        <v>1</v>
      </c>
      <c r="F211" s="136">
        <v>0</v>
      </c>
      <c r="G211" s="136">
        <v>0</v>
      </c>
      <c r="H211" s="136">
        <f t="shared" ref="H211" si="20">SUM(F211+G211)*E211</f>
        <v>0</v>
      </c>
    </row>
    <row r="212" spans="2:8" x14ac:dyDescent="0.25">
      <c r="B212" s="68"/>
      <c r="C212" s="21"/>
      <c r="D212" s="68"/>
      <c r="E212" s="69"/>
      <c r="F212" s="64"/>
      <c r="G212" s="64"/>
      <c r="H212" s="50"/>
    </row>
    <row r="213" spans="2:8" x14ac:dyDescent="0.25">
      <c r="B213" s="68"/>
      <c r="C213" s="21"/>
      <c r="D213" s="68"/>
      <c r="E213" s="69"/>
      <c r="F213" s="64"/>
      <c r="G213" s="64"/>
      <c r="H213" s="50"/>
    </row>
    <row r="214" spans="2:8" x14ac:dyDescent="0.25">
      <c r="B214" s="68"/>
      <c r="C214" s="21"/>
      <c r="D214" s="68"/>
      <c r="E214" s="69"/>
      <c r="F214" s="64"/>
      <c r="G214" s="64"/>
      <c r="H214" s="50"/>
    </row>
    <row r="215" spans="2:8" x14ac:dyDescent="0.25">
      <c r="B215" s="68"/>
      <c r="C215" s="21"/>
      <c r="D215" s="68"/>
      <c r="E215" s="69"/>
      <c r="F215" s="64"/>
      <c r="G215" s="64"/>
      <c r="H215" s="50"/>
    </row>
    <row r="216" spans="2:8" x14ac:dyDescent="0.25">
      <c r="B216" s="68"/>
      <c r="C216" s="21"/>
      <c r="D216" s="68"/>
      <c r="E216" s="69"/>
      <c r="F216" s="64"/>
      <c r="G216" s="64"/>
      <c r="H216" s="50"/>
    </row>
    <row r="217" spans="2:8" ht="15.75" customHeight="1" x14ac:dyDescent="0.25">
      <c r="B217" s="118"/>
      <c r="C217" s="119" t="s">
        <v>25</v>
      </c>
      <c r="D217" s="104"/>
      <c r="E217" s="104"/>
      <c r="F217" s="104"/>
      <c r="G217" s="108"/>
      <c r="H217" s="153">
        <f>SUM(H155:H215)</f>
        <v>0</v>
      </c>
    </row>
    <row r="218" spans="2:8" x14ac:dyDescent="0.25">
      <c r="B218" s="65" t="s">
        <v>1</v>
      </c>
      <c r="C218" s="43" t="s">
        <v>2</v>
      </c>
      <c r="D218" s="65" t="s">
        <v>3</v>
      </c>
      <c r="E218" s="66" t="s">
        <v>4</v>
      </c>
      <c r="F218" s="66" t="s">
        <v>5</v>
      </c>
      <c r="G218" s="66" t="s">
        <v>22</v>
      </c>
      <c r="H218" s="67" t="s">
        <v>23</v>
      </c>
    </row>
    <row r="219" spans="2:8" ht="14.4" thickBot="1" x14ac:dyDescent="0.3">
      <c r="B219" s="68"/>
      <c r="C219" s="21" t="s">
        <v>26</v>
      </c>
      <c r="D219" s="71"/>
      <c r="E219" s="69"/>
      <c r="F219" s="64"/>
      <c r="G219" s="64"/>
      <c r="H219" s="141">
        <f>SUM(H217)</f>
        <v>0</v>
      </c>
    </row>
    <row r="220" spans="2:8" ht="14.4" thickTop="1" x14ac:dyDescent="0.25">
      <c r="B220" s="68"/>
      <c r="C220" s="21"/>
      <c r="D220" s="71"/>
      <c r="E220" s="69"/>
      <c r="F220" s="64"/>
      <c r="G220" s="64"/>
      <c r="H220" s="50"/>
    </row>
    <row r="221" spans="2:8" ht="27.6" x14ac:dyDescent="0.25">
      <c r="B221" s="93"/>
      <c r="C221" s="58" t="s">
        <v>525</v>
      </c>
      <c r="D221" s="71"/>
      <c r="E221" s="69"/>
      <c r="F221" s="64"/>
      <c r="G221" s="64"/>
      <c r="H221" s="102"/>
    </row>
    <row r="222" spans="2:8" x14ac:dyDescent="0.25">
      <c r="B222" s="93"/>
      <c r="C222" s="58"/>
      <c r="D222" s="71"/>
      <c r="E222" s="69"/>
      <c r="F222" s="64"/>
      <c r="G222" s="64"/>
      <c r="H222" s="102"/>
    </row>
    <row r="223" spans="2:8" x14ac:dyDescent="0.25">
      <c r="B223" s="93">
        <f>B211 + 0.01</f>
        <v>2.1899999999999982</v>
      </c>
      <c r="C223" s="57" t="s">
        <v>526</v>
      </c>
      <c r="D223" s="71" t="s">
        <v>8</v>
      </c>
      <c r="E223" s="106">
        <v>1</v>
      </c>
      <c r="F223" s="136">
        <v>0</v>
      </c>
      <c r="G223" s="136">
        <v>0</v>
      </c>
      <c r="H223" s="136">
        <f t="shared" ref="H223" si="21">SUM(F223+G223)*E223</f>
        <v>0</v>
      </c>
    </row>
    <row r="224" spans="2:8" x14ac:dyDescent="0.25">
      <c r="B224" s="93"/>
      <c r="C224" s="58"/>
      <c r="D224" s="71"/>
      <c r="E224" s="69"/>
      <c r="F224" s="64"/>
      <c r="G224" s="64"/>
      <c r="H224" s="102"/>
    </row>
    <row r="225" spans="2:8" ht="27.6" x14ac:dyDescent="0.25">
      <c r="B225" s="93">
        <f t="shared" ref="B225:B227" si="22">B223 + 0.01</f>
        <v>2.199999999999998</v>
      </c>
      <c r="C225" s="57" t="s">
        <v>527</v>
      </c>
      <c r="D225" s="71" t="s">
        <v>8</v>
      </c>
      <c r="E225" s="106">
        <v>1</v>
      </c>
      <c r="F225" s="136">
        <v>0</v>
      </c>
      <c r="G225" s="136">
        <v>0</v>
      </c>
      <c r="H225" s="136">
        <f t="shared" ref="H225" si="23">SUM(F225+G225)*E225</f>
        <v>0</v>
      </c>
    </row>
    <row r="226" spans="2:8" x14ac:dyDescent="0.25">
      <c r="B226" s="93"/>
      <c r="C226" s="58"/>
      <c r="D226" s="68"/>
      <c r="E226" s="69"/>
      <c r="F226" s="64"/>
      <c r="G226" s="64"/>
      <c r="H226" s="102"/>
    </row>
    <row r="227" spans="2:8" x14ac:dyDescent="0.25">
      <c r="B227" s="93">
        <f t="shared" si="22"/>
        <v>2.2099999999999977</v>
      </c>
      <c r="C227" s="57" t="s">
        <v>528</v>
      </c>
      <c r="D227" s="71" t="s">
        <v>8</v>
      </c>
      <c r="E227" s="106">
        <v>1</v>
      </c>
      <c r="F227" s="136">
        <v>0</v>
      </c>
      <c r="G227" s="136">
        <v>0</v>
      </c>
      <c r="H227" s="136">
        <f t="shared" ref="H227" si="24">SUM(F227+G227)*E227</f>
        <v>0</v>
      </c>
    </row>
    <row r="228" spans="2:8" x14ac:dyDescent="0.25">
      <c r="B228" s="93"/>
      <c r="C228" s="58"/>
      <c r="D228" s="68"/>
      <c r="E228" s="69"/>
      <c r="F228" s="64"/>
      <c r="G228" s="64"/>
      <c r="H228" s="50"/>
    </row>
    <row r="229" spans="2:8" ht="27.6" x14ac:dyDescent="0.25">
      <c r="B229" s="68"/>
      <c r="C229" s="58" t="s">
        <v>529</v>
      </c>
      <c r="D229" s="68"/>
      <c r="E229" s="69"/>
      <c r="F229" s="64"/>
      <c r="G229" s="64"/>
      <c r="H229" s="50"/>
    </row>
    <row r="230" spans="2:8" x14ac:dyDescent="0.25">
      <c r="B230" s="68"/>
      <c r="C230" s="57"/>
      <c r="D230" s="68"/>
      <c r="E230" s="69"/>
      <c r="F230" s="64"/>
      <c r="G230" s="64"/>
      <c r="H230" s="50"/>
    </row>
    <row r="231" spans="2:8" x14ac:dyDescent="0.25">
      <c r="B231" s="93">
        <f>B227 + 0.01</f>
        <v>2.2199999999999975</v>
      </c>
      <c r="C231" s="57" t="s">
        <v>535</v>
      </c>
      <c r="D231" s="71" t="s">
        <v>8</v>
      </c>
      <c r="E231" s="106">
        <v>1</v>
      </c>
      <c r="F231" s="136">
        <v>0</v>
      </c>
      <c r="G231" s="136">
        <v>0</v>
      </c>
      <c r="H231" s="136">
        <f t="shared" ref="H231" si="25">SUM(F231+G231)*E231</f>
        <v>0</v>
      </c>
    </row>
    <row r="232" spans="2:8" x14ac:dyDescent="0.25">
      <c r="B232" s="93"/>
      <c r="C232" s="57"/>
      <c r="D232" s="68"/>
      <c r="E232" s="69"/>
      <c r="F232" s="64"/>
      <c r="G232" s="64"/>
      <c r="H232" s="102"/>
    </row>
    <row r="233" spans="2:8" x14ac:dyDescent="0.25">
      <c r="B233" s="93">
        <f>B231 + 0.01</f>
        <v>2.2299999999999973</v>
      </c>
      <c r="C233" s="57" t="s">
        <v>534</v>
      </c>
      <c r="D233" s="71" t="s">
        <v>8</v>
      </c>
      <c r="E233" s="106">
        <v>1</v>
      </c>
      <c r="F233" s="136">
        <v>0</v>
      </c>
      <c r="G233" s="136">
        <v>0</v>
      </c>
      <c r="H233" s="136">
        <f t="shared" ref="H233" si="26">SUM(F233+G233)*E233</f>
        <v>0</v>
      </c>
    </row>
    <row r="234" spans="2:8" x14ac:dyDescent="0.25">
      <c r="B234" s="93"/>
      <c r="C234" s="57"/>
      <c r="D234" s="68"/>
      <c r="E234" s="69"/>
      <c r="F234" s="64"/>
      <c r="G234" s="64"/>
      <c r="H234" s="102"/>
    </row>
    <row r="235" spans="2:8" x14ac:dyDescent="0.25">
      <c r="B235" s="93">
        <f t="shared" ref="B235:B239" si="27">B233 + 0.01</f>
        <v>2.2399999999999971</v>
      </c>
      <c r="C235" s="57" t="s">
        <v>531</v>
      </c>
      <c r="D235" s="71" t="s">
        <v>8</v>
      </c>
      <c r="E235" s="106">
        <v>1</v>
      </c>
      <c r="F235" s="136">
        <v>0</v>
      </c>
      <c r="G235" s="136">
        <v>0</v>
      </c>
      <c r="H235" s="136">
        <f t="shared" ref="H235" si="28">SUM(F235+G235)*E235</f>
        <v>0</v>
      </c>
    </row>
    <row r="236" spans="2:8" x14ac:dyDescent="0.25">
      <c r="B236" s="93"/>
      <c r="C236" s="57" t="s">
        <v>530</v>
      </c>
      <c r="D236" s="68"/>
      <c r="E236" s="69"/>
      <c r="F236" s="64"/>
      <c r="G236" s="64"/>
      <c r="H236" s="102"/>
    </row>
    <row r="237" spans="2:8" x14ac:dyDescent="0.25">
      <c r="B237" s="93">
        <f t="shared" si="27"/>
        <v>2.2499999999999969</v>
      </c>
      <c r="C237" s="57" t="s">
        <v>532</v>
      </c>
      <c r="D237" s="71" t="s">
        <v>8</v>
      </c>
      <c r="E237" s="106">
        <v>1</v>
      </c>
      <c r="F237" s="136">
        <v>0</v>
      </c>
      <c r="G237" s="136">
        <v>0</v>
      </c>
      <c r="H237" s="136">
        <f t="shared" ref="H237" si="29">SUM(F237+G237)*E237</f>
        <v>0</v>
      </c>
    </row>
    <row r="238" spans="2:8" x14ac:dyDescent="0.25">
      <c r="B238" s="93"/>
      <c r="C238" s="57"/>
      <c r="D238" s="68"/>
      <c r="E238" s="69"/>
      <c r="F238" s="64"/>
      <c r="G238" s="64"/>
      <c r="H238" s="102"/>
    </row>
    <row r="239" spans="2:8" x14ac:dyDescent="0.25">
      <c r="B239" s="93">
        <f t="shared" si="27"/>
        <v>2.2599999999999967</v>
      </c>
      <c r="C239" s="57" t="s">
        <v>533</v>
      </c>
      <c r="D239" s="71" t="s">
        <v>8</v>
      </c>
      <c r="E239" s="106">
        <v>1</v>
      </c>
      <c r="F239" s="136">
        <v>0</v>
      </c>
      <c r="G239" s="136">
        <v>0</v>
      </c>
      <c r="H239" s="136">
        <f t="shared" ref="H239" si="30">SUM(F239+G239)*E239</f>
        <v>0</v>
      </c>
    </row>
    <row r="240" spans="2:8" x14ac:dyDescent="0.25">
      <c r="B240" s="93"/>
      <c r="C240" s="57"/>
      <c r="D240" s="68"/>
      <c r="E240" s="69"/>
      <c r="F240" s="64"/>
      <c r="G240" s="64"/>
      <c r="H240" s="102"/>
    </row>
    <row r="241" spans="2:8" ht="51.75" customHeight="1" x14ac:dyDescent="0.25">
      <c r="B241" s="93"/>
      <c r="C241" s="58" t="s">
        <v>536</v>
      </c>
      <c r="D241" s="68"/>
      <c r="E241" s="69"/>
      <c r="F241" s="64"/>
      <c r="G241" s="64"/>
      <c r="H241" s="102"/>
    </row>
    <row r="242" spans="2:8" x14ac:dyDescent="0.25">
      <c r="B242" s="93"/>
      <c r="C242" s="57"/>
      <c r="D242" s="68"/>
      <c r="E242" s="69"/>
      <c r="F242" s="64"/>
      <c r="G242" s="64"/>
      <c r="H242" s="102"/>
    </row>
    <row r="243" spans="2:8" x14ac:dyDescent="0.25">
      <c r="B243" s="93">
        <f>B239 + 0.01</f>
        <v>2.2699999999999965</v>
      </c>
      <c r="C243" s="57" t="s">
        <v>899</v>
      </c>
      <c r="D243" s="71" t="s">
        <v>10</v>
      </c>
      <c r="E243" s="106">
        <v>1</v>
      </c>
      <c r="F243" s="136">
        <v>0</v>
      </c>
      <c r="G243" s="136">
        <v>0</v>
      </c>
      <c r="H243" s="136">
        <f t="shared" ref="H243" si="31">SUM(F243+G243)*E243</f>
        <v>0</v>
      </c>
    </row>
    <row r="244" spans="2:8" x14ac:dyDescent="0.25">
      <c r="B244" s="93"/>
      <c r="C244" s="57"/>
      <c r="D244" s="68"/>
      <c r="E244" s="69"/>
      <c r="F244" s="64"/>
      <c r="G244" s="64"/>
      <c r="H244" s="102"/>
    </row>
    <row r="245" spans="2:8" x14ac:dyDescent="0.25">
      <c r="B245" s="93">
        <f>B243 + 0.01</f>
        <v>2.2799999999999963</v>
      </c>
      <c r="C245" s="57" t="s">
        <v>900</v>
      </c>
      <c r="D245" s="71" t="s">
        <v>10</v>
      </c>
      <c r="E245" s="106">
        <v>1</v>
      </c>
      <c r="F245" s="136">
        <v>0</v>
      </c>
      <c r="G245" s="136">
        <v>0</v>
      </c>
      <c r="H245" s="136">
        <f t="shared" ref="H245" si="32">SUM(F245+G245)*E245</f>
        <v>0</v>
      </c>
    </row>
    <row r="246" spans="2:8" x14ac:dyDescent="0.25">
      <c r="B246" s="93"/>
      <c r="C246" s="57"/>
      <c r="D246" s="68"/>
      <c r="E246" s="69"/>
      <c r="F246" s="64"/>
      <c r="G246" s="64"/>
      <c r="H246" s="102"/>
    </row>
    <row r="247" spans="2:8" x14ac:dyDescent="0.25">
      <c r="B247" s="93">
        <f t="shared" ref="B247:B289" si="33">B245 + 0.01</f>
        <v>2.289999999999996</v>
      </c>
      <c r="C247" s="57" t="s">
        <v>537</v>
      </c>
      <c r="D247" s="71" t="s">
        <v>10</v>
      </c>
      <c r="E247" s="106">
        <v>1</v>
      </c>
      <c r="F247" s="136">
        <v>0</v>
      </c>
      <c r="G247" s="136">
        <v>0</v>
      </c>
      <c r="H247" s="136">
        <f t="shared" ref="H247" si="34">SUM(F247+G247)*E247</f>
        <v>0</v>
      </c>
    </row>
    <row r="248" spans="2:8" x14ac:dyDescent="0.25">
      <c r="B248" s="93"/>
      <c r="C248" s="57"/>
      <c r="D248" s="68"/>
      <c r="E248" s="69"/>
      <c r="F248" s="64"/>
      <c r="G248" s="64"/>
      <c r="H248" s="102"/>
    </row>
    <row r="249" spans="2:8" ht="27.6" x14ac:dyDescent="0.25">
      <c r="B249" s="93"/>
      <c r="C249" s="58" t="s">
        <v>538</v>
      </c>
      <c r="D249" s="68"/>
      <c r="E249" s="69"/>
      <c r="F249" s="64"/>
      <c r="G249" s="64"/>
      <c r="H249" s="102"/>
    </row>
    <row r="250" spans="2:8" x14ac:dyDescent="0.25">
      <c r="B250" s="93"/>
      <c r="C250" s="57"/>
      <c r="D250" s="68"/>
      <c r="E250" s="69"/>
      <c r="F250" s="64"/>
      <c r="G250" s="64"/>
      <c r="H250" s="102"/>
    </row>
    <row r="251" spans="2:8" ht="27.6" x14ac:dyDescent="0.25">
      <c r="B251" s="93">
        <f>B247 + 0.01</f>
        <v>2.2999999999999958</v>
      </c>
      <c r="C251" s="57" t="s">
        <v>539</v>
      </c>
      <c r="D251" s="71" t="s">
        <v>10</v>
      </c>
      <c r="E251" s="106">
        <v>1</v>
      </c>
      <c r="F251" s="136">
        <v>0</v>
      </c>
      <c r="G251" s="136">
        <v>0</v>
      </c>
      <c r="H251" s="136">
        <f t="shared" ref="H251" si="35">SUM(F251+G251)*E251</f>
        <v>0</v>
      </c>
    </row>
    <row r="252" spans="2:8" x14ac:dyDescent="0.25">
      <c r="B252" s="93"/>
      <c r="C252" s="57"/>
      <c r="D252" s="68"/>
      <c r="E252" s="69"/>
      <c r="F252" s="64"/>
      <c r="G252" s="64"/>
      <c r="H252" s="102"/>
    </row>
    <row r="253" spans="2:8" x14ac:dyDescent="0.25">
      <c r="B253" s="93">
        <f t="shared" si="33"/>
        <v>2.3099999999999956</v>
      </c>
      <c r="C253" s="57" t="s">
        <v>540</v>
      </c>
      <c r="D253" s="71" t="s">
        <v>10</v>
      </c>
      <c r="E253" s="106">
        <v>1</v>
      </c>
      <c r="F253" s="136">
        <v>0</v>
      </c>
      <c r="G253" s="136">
        <v>0</v>
      </c>
      <c r="H253" s="136">
        <f t="shared" ref="H253" si="36">SUM(F253+G253)*E253</f>
        <v>0</v>
      </c>
    </row>
    <row r="254" spans="2:8" x14ac:dyDescent="0.25">
      <c r="B254" s="93"/>
      <c r="C254" s="57"/>
      <c r="D254" s="68"/>
      <c r="E254" s="69"/>
      <c r="F254" s="64"/>
      <c r="G254" s="64"/>
      <c r="H254" s="102"/>
    </row>
    <row r="255" spans="2:8" x14ac:dyDescent="0.25">
      <c r="B255" s="93">
        <f t="shared" si="33"/>
        <v>2.3199999999999954</v>
      </c>
      <c r="C255" s="57" t="s">
        <v>541</v>
      </c>
      <c r="D255" s="71" t="s">
        <v>9</v>
      </c>
      <c r="E255" s="106">
        <v>1</v>
      </c>
      <c r="F255" s="136">
        <v>0</v>
      </c>
      <c r="G255" s="136">
        <v>0</v>
      </c>
      <c r="H255" s="136">
        <f t="shared" ref="H255" si="37">SUM(F255+G255)*E255</f>
        <v>0</v>
      </c>
    </row>
    <row r="256" spans="2:8" x14ac:dyDescent="0.25">
      <c r="B256" s="93"/>
      <c r="C256" s="57"/>
      <c r="D256" s="68"/>
      <c r="E256" s="69"/>
      <c r="F256" s="64"/>
      <c r="G256" s="64"/>
      <c r="H256" s="102"/>
    </row>
    <row r="257" spans="2:8" x14ac:dyDescent="0.25">
      <c r="B257" s="93">
        <f t="shared" si="33"/>
        <v>2.3299999999999952</v>
      </c>
      <c r="C257" s="57" t="s">
        <v>542</v>
      </c>
      <c r="D257" s="71" t="s">
        <v>9</v>
      </c>
      <c r="E257" s="106">
        <v>1</v>
      </c>
      <c r="F257" s="136">
        <v>0</v>
      </c>
      <c r="G257" s="136">
        <v>0</v>
      </c>
      <c r="H257" s="136">
        <f t="shared" ref="H257" si="38">SUM(F257+G257)*E257</f>
        <v>0</v>
      </c>
    </row>
    <row r="258" spans="2:8" x14ac:dyDescent="0.25">
      <c r="B258" s="93"/>
      <c r="C258" s="57"/>
      <c r="D258" s="68"/>
      <c r="E258" s="69"/>
      <c r="F258" s="64"/>
      <c r="G258" s="64"/>
      <c r="H258" s="102"/>
    </row>
    <row r="259" spans="2:8" x14ac:dyDescent="0.25">
      <c r="B259" s="93">
        <f t="shared" si="33"/>
        <v>2.339999999999995</v>
      </c>
      <c r="C259" s="57" t="s">
        <v>543</v>
      </c>
      <c r="D259" s="71" t="s">
        <v>9</v>
      </c>
      <c r="E259" s="106">
        <v>1</v>
      </c>
      <c r="F259" s="136">
        <v>0</v>
      </c>
      <c r="G259" s="136">
        <v>0</v>
      </c>
      <c r="H259" s="136">
        <f t="shared" ref="H259" si="39">SUM(F259+G259)*E259</f>
        <v>0</v>
      </c>
    </row>
    <row r="260" spans="2:8" x14ac:dyDescent="0.25">
      <c r="B260" s="93"/>
      <c r="C260" s="57"/>
      <c r="D260" s="68"/>
      <c r="E260" s="69"/>
      <c r="F260" s="64"/>
      <c r="G260" s="64"/>
      <c r="H260" s="102"/>
    </row>
    <row r="261" spans="2:8" x14ac:dyDescent="0.25">
      <c r="B261" s="93">
        <f t="shared" si="33"/>
        <v>2.3499999999999948</v>
      </c>
      <c r="C261" s="57" t="s">
        <v>544</v>
      </c>
      <c r="D261" s="71" t="s">
        <v>9</v>
      </c>
      <c r="E261" s="106">
        <v>1</v>
      </c>
      <c r="F261" s="136">
        <v>0</v>
      </c>
      <c r="G261" s="136">
        <v>0</v>
      </c>
      <c r="H261" s="136">
        <f t="shared" ref="H261" si="40">SUM(F261+G261)*E261</f>
        <v>0</v>
      </c>
    </row>
    <row r="262" spans="2:8" x14ac:dyDescent="0.25">
      <c r="B262" s="93"/>
      <c r="C262" s="57"/>
      <c r="D262" s="68"/>
      <c r="E262" s="69"/>
      <c r="F262" s="64"/>
      <c r="G262" s="64"/>
      <c r="H262" s="102"/>
    </row>
    <row r="263" spans="2:8" x14ac:dyDescent="0.25">
      <c r="B263" s="93">
        <f t="shared" si="33"/>
        <v>2.3599999999999945</v>
      </c>
      <c r="C263" s="57" t="s">
        <v>545</v>
      </c>
      <c r="D263" s="71" t="s">
        <v>10</v>
      </c>
      <c r="E263" s="106">
        <v>1</v>
      </c>
      <c r="F263" s="136">
        <v>0</v>
      </c>
      <c r="G263" s="136">
        <v>0</v>
      </c>
      <c r="H263" s="136">
        <f t="shared" ref="H263" si="41">SUM(F263+G263)*E263</f>
        <v>0</v>
      </c>
    </row>
    <row r="264" spans="2:8" x14ac:dyDescent="0.25">
      <c r="B264" s="93"/>
      <c r="C264" s="57"/>
      <c r="D264" s="68"/>
      <c r="E264" s="69"/>
      <c r="F264" s="64"/>
      <c r="G264" s="64"/>
      <c r="H264" s="102"/>
    </row>
    <row r="265" spans="2:8" x14ac:dyDescent="0.25">
      <c r="B265" s="93">
        <f t="shared" si="33"/>
        <v>2.3699999999999943</v>
      </c>
      <c r="C265" s="57" t="s">
        <v>546</v>
      </c>
      <c r="D265" s="71" t="s">
        <v>10</v>
      </c>
      <c r="E265" s="106">
        <v>1</v>
      </c>
      <c r="F265" s="136">
        <v>0</v>
      </c>
      <c r="G265" s="136">
        <v>0</v>
      </c>
      <c r="H265" s="136">
        <f t="shared" ref="H265" si="42">SUM(F265+G265)*E265</f>
        <v>0</v>
      </c>
    </row>
    <row r="266" spans="2:8" x14ac:dyDescent="0.25">
      <c r="B266" s="93"/>
      <c r="C266" s="57"/>
      <c r="D266" s="68"/>
      <c r="E266" s="69"/>
      <c r="F266" s="64"/>
      <c r="G266" s="64"/>
      <c r="H266" s="102"/>
    </row>
    <row r="267" spans="2:8" x14ac:dyDescent="0.25">
      <c r="B267" s="93">
        <f t="shared" si="33"/>
        <v>2.3799999999999941</v>
      </c>
      <c r="C267" s="57" t="s">
        <v>547</v>
      </c>
      <c r="D267" s="71" t="s">
        <v>10</v>
      </c>
      <c r="E267" s="106">
        <v>1</v>
      </c>
      <c r="F267" s="136">
        <v>0</v>
      </c>
      <c r="G267" s="136">
        <v>0</v>
      </c>
      <c r="H267" s="136">
        <f t="shared" ref="H267" si="43">SUM(F267+G267)*E267</f>
        <v>0</v>
      </c>
    </row>
    <row r="268" spans="2:8" x14ac:dyDescent="0.25">
      <c r="B268" s="93"/>
      <c r="C268" s="57"/>
      <c r="D268" s="68"/>
      <c r="E268" s="69"/>
      <c r="F268" s="64"/>
      <c r="G268" s="64"/>
      <c r="H268" s="102"/>
    </row>
    <row r="269" spans="2:8" x14ac:dyDescent="0.25">
      <c r="B269" s="93">
        <f t="shared" si="33"/>
        <v>2.3899999999999939</v>
      </c>
      <c r="C269" s="57" t="s">
        <v>548</v>
      </c>
      <c r="D269" s="71" t="s">
        <v>9</v>
      </c>
      <c r="E269" s="106">
        <v>1</v>
      </c>
      <c r="F269" s="136">
        <v>0</v>
      </c>
      <c r="G269" s="136">
        <v>0</v>
      </c>
      <c r="H269" s="136">
        <f t="shared" ref="H269" si="44">SUM(F269+G269)*E269</f>
        <v>0</v>
      </c>
    </row>
    <row r="270" spans="2:8" x14ac:dyDescent="0.25">
      <c r="B270" s="93"/>
      <c r="C270" s="56"/>
      <c r="D270" s="68"/>
      <c r="E270" s="69"/>
      <c r="F270" s="64"/>
      <c r="G270" s="64"/>
      <c r="H270" s="102"/>
    </row>
    <row r="271" spans="2:8" x14ac:dyDescent="0.25">
      <c r="B271" s="93">
        <f t="shared" si="33"/>
        <v>2.3999999999999937</v>
      </c>
      <c r="C271" s="57" t="s">
        <v>549</v>
      </c>
      <c r="D271" s="71" t="s">
        <v>9</v>
      </c>
      <c r="E271" s="106">
        <v>1</v>
      </c>
      <c r="F271" s="136">
        <v>0</v>
      </c>
      <c r="G271" s="136">
        <v>0</v>
      </c>
      <c r="H271" s="136">
        <f t="shared" ref="H271" si="45">SUM(F271+G271)*E271</f>
        <v>0</v>
      </c>
    </row>
    <row r="272" spans="2:8" x14ac:dyDescent="0.25">
      <c r="B272" s="93"/>
      <c r="C272" s="21"/>
      <c r="D272" s="68"/>
      <c r="E272" s="69"/>
      <c r="F272" s="64"/>
      <c r="G272" s="64"/>
      <c r="H272" s="102"/>
    </row>
    <row r="273" spans="2:8" x14ac:dyDescent="0.25">
      <c r="B273" s="93">
        <f t="shared" si="33"/>
        <v>2.4099999999999935</v>
      </c>
      <c r="C273" s="57" t="s">
        <v>550</v>
      </c>
      <c r="D273" s="71" t="s">
        <v>9</v>
      </c>
      <c r="E273" s="106">
        <v>1</v>
      </c>
      <c r="F273" s="136">
        <v>0</v>
      </c>
      <c r="G273" s="136">
        <v>0</v>
      </c>
      <c r="H273" s="136">
        <f t="shared" ref="H273" si="46">SUM(F273+G273)*E273</f>
        <v>0</v>
      </c>
    </row>
    <row r="274" spans="2:8" x14ac:dyDescent="0.25">
      <c r="B274" s="93"/>
      <c r="C274" s="21"/>
      <c r="D274" s="68"/>
      <c r="E274" s="69"/>
      <c r="F274" s="64"/>
      <c r="G274" s="64"/>
      <c r="H274" s="102"/>
    </row>
    <row r="275" spans="2:8" x14ac:dyDescent="0.25">
      <c r="B275" s="93"/>
      <c r="C275" s="58" t="s">
        <v>551</v>
      </c>
      <c r="D275" s="68"/>
      <c r="E275" s="69"/>
      <c r="F275" s="64"/>
      <c r="G275" s="64"/>
      <c r="H275" s="102"/>
    </row>
    <row r="276" spans="2:8" x14ac:dyDescent="0.25">
      <c r="B276" s="93"/>
      <c r="C276" s="58"/>
      <c r="D276" s="68"/>
      <c r="E276" s="69"/>
      <c r="F276" s="64"/>
      <c r="G276" s="64"/>
      <c r="H276" s="102"/>
    </row>
    <row r="277" spans="2:8" x14ac:dyDescent="0.25">
      <c r="B277" s="93">
        <f>B273 + 0.01</f>
        <v>2.4199999999999933</v>
      </c>
      <c r="C277" s="57" t="s">
        <v>552</v>
      </c>
      <c r="D277" s="71" t="s">
        <v>9</v>
      </c>
      <c r="E277" s="106">
        <v>1</v>
      </c>
      <c r="F277" s="136">
        <v>0</v>
      </c>
      <c r="G277" s="136">
        <v>0</v>
      </c>
      <c r="H277" s="136">
        <f t="shared" ref="H277" si="47">SUM(F277+G277)*E277</f>
        <v>0</v>
      </c>
    </row>
    <row r="278" spans="2:8" x14ac:dyDescent="0.25">
      <c r="B278" s="93"/>
      <c r="C278" s="57"/>
      <c r="D278" s="68"/>
      <c r="E278" s="69"/>
      <c r="F278" s="64"/>
      <c r="G278" s="64"/>
      <c r="H278" s="102"/>
    </row>
    <row r="279" spans="2:8" x14ac:dyDescent="0.25">
      <c r="B279" s="93">
        <f t="shared" si="33"/>
        <v>2.4299999999999931</v>
      </c>
      <c r="C279" s="57" t="s">
        <v>553</v>
      </c>
      <c r="D279" s="71" t="s">
        <v>9</v>
      </c>
      <c r="E279" s="106">
        <v>1</v>
      </c>
      <c r="F279" s="136">
        <v>0</v>
      </c>
      <c r="G279" s="136">
        <v>0</v>
      </c>
      <c r="H279" s="136">
        <f t="shared" ref="H279" si="48">SUM(F279+G279)*E279</f>
        <v>0</v>
      </c>
    </row>
    <row r="280" spans="2:8" x14ac:dyDescent="0.25">
      <c r="B280" s="93"/>
      <c r="C280" s="57"/>
      <c r="D280" s="71"/>
      <c r="E280" s="69"/>
      <c r="F280" s="64"/>
      <c r="G280" s="64"/>
      <c r="H280" s="102"/>
    </row>
    <row r="281" spans="2:8" x14ac:dyDescent="0.25">
      <c r="B281" s="93">
        <f t="shared" si="33"/>
        <v>2.4399999999999928</v>
      </c>
      <c r="C281" s="57" t="s">
        <v>554</v>
      </c>
      <c r="D281" s="71" t="s">
        <v>9</v>
      </c>
      <c r="E281" s="106">
        <v>1</v>
      </c>
      <c r="F281" s="136">
        <v>0</v>
      </c>
      <c r="G281" s="136">
        <v>0</v>
      </c>
      <c r="H281" s="136">
        <f t="shared" ref="H281" si="49">SUM(F281+G281)*E281</f>
        <v>0</v>
      </c>
    </row>
    <row r="282" spans="2:8" x14ac:dyDescent="0.25">
      <c r="B282" s="93"/>
      <c r="C282" s="57"/>
      <c r="D282" s="68"/>
      <c r="E282" s="69"/>
      <c r="F282" s="64"/>
      <c r="G282" s="64"/>
      <c r="H282" s="102"/>
    </row>
    <row r="283" spans="2:8" x14ac:dyDescent="0.25">
      <c r="B283" s="93">
        <f t="shared" si="33"/>
        <v>2.4499999999999926</v>
      </c>
      <c r="C283" s="57" t="s">
        <v>555</v>
      </c>
      <c r="D283" s="71" t="s">
        <v>9</v>
      </c>
      <c r="E283" s="106">
        <v>1</v>
      </c>
      <c r="F283" s="136">
        <v>0</v>
      </c>
      <c r="G283" s="136">
        <v>0</v>
      </c>
      <c r="H283" s="136">
        <f t="shared" ref="H283" si="50">SUM(F283+G283)*E283</f>
        <v>0</v>
      </c>
    </row>
    <row r="284" spans="2:8" x14ac:dyDescent="0.25">
      <c r="B284" s="93"/>
      <c r="C284" s="57"/>
      <c r="D284" s="68"/>
      <c r="E284" s="69"/>
      <c r="F284" s="64"/>
      <c r="G284" s="64"/>
      <c r="H284" s="102"/>
    </row>
    <row r="285" spans="2:8" x14ac:dyDescent="0.25">
      <c r="B285" s="93">
        <f t="shared" si="33"/>
        <v>2.4599999999999924</v>
      </c>
      <c r="C285" s="57" t="s">
        <v>556</v>
      </c>
      <c r="D285" s="71" t="s">
        <v>9</v>
      </c>
      <c r="E285" s="106">
        <v>1</v>
      </c>
      <c r="F285" s="136">
        <v>0</v>
      </c>
      <c r="G285" s="136">
        <v>0</v>
      </c>
      <c r="H285" s="136">
        <f t="shared" ref="H285" si="51">SUM(F285+G285)*E285</f>
        <v>0</v>
      </c>
    </row>
    <row r="286" spans="2:8" x14ac:dyDescent="0.25">
      <c r="B286" s="93"/>
      <c r="C286" s="57"/>
      <c r="D286" s="68"/>
      <c r="E286" s="69"/>
      <c r="F286" s="64"/>
      <c r="G286" s="64"/>
      <c r="H286" s="102"/>
    </row>
    <row r="287" spans="2:8" x14ac:dyDescent="0.25">
      <c r="B287" s="93">
        <f t="shared" si="33"/>
        <v>2.4699999999999922</v>
      </c>
      <c r="C287" s="57" t="s">
        <v>557</v>
      </c>
      <c r="D287" s="71" t="s">
        <v>9</v>
      </c>
      <c r="E287" s="106">
        <v>1</v>
      </c>
      <c r="F287" s="136">
        <v>0</v>
      </c>
      <c r="G287" s="136">
        <v>0</v>
      </c>
      <c r="H287" s="136">
        <f t="shared" ref="H287" si="52">SUM(F287+G287)*E287</f>
        <v>0</v>
      </c>
    </row>
    <row r="288" spans="2:8" x14ac:dyDescent="0.25">
      <c r="B288" s="93"/>
      <c r="C288" s="21"/>
      <c r="D288" s="68"/>
      <c r="E288" s="69"/>
      <c r="F288" s="64"/>
      <c r="G288" s="64"/>
      <c r="H288" s="102"/>
    </row>
    <row r="289" spans="2:8" x14ac:dyDescent="0.25">
      <c r="B289" s="93">
        <f t="shared" si="33"/>
        <v>2.479999999999992</v>
      </c>
      <c r="C289" s="57" t="s">
        <v>558</v>
      </c>
      <c r="D289" s="71" t="s">
        <v>9</v>
      </c>
      <c r="E289" s="106">
        <v>1</v>
      </c>
      <c r="F289" s="136">
        <v>0</v>
      </c>
      <c r="G289" s="136">
        <v>0</v>
      </c>
      <c r="H289" s="136">
        <f t="shared" ref="H289" si="53">SUM(F289+G289)*E289</f>
        <v>0</v>
      </c>
    </row>
    <row r="290" spans="2:8" x14ac:dyDescent="0.25">
      <c r="B290" s="68"/>
      <c r="C290" s="57"/>
      <c r="D290" s="71"/>
      <c r="E290" s="69"/>
      <c r="F290" s="64"/>
      <c r="G290" s="64"/>
      <c r="H290" s="102"/>
    </row>
    <row r="291" spans="2:8" x14ac:dyDescent="0.25">
      <c r="B291" s="68"/>
      <c r="C291" s="57"/>
      <c r="D291" s="71"/>
      <c r="E291" s="69"/>
      <c r="F291" s="64"/>
      <c r="G291" s="64"/>
      <c r="H291" s="102"/>
    </row>
    <row r="292" spans="2:8" x14ac:dyDescent="0.25">
      <c r="B292" s="68"/>
      <c r="C292" s="57"/>
      <c r="D292" s="71"/>
      <c r="E292" s="69"/>
      <c r="F292" s="64"/>
      <c r="G292" s="64"/>
      <c r="H292" s="102"/>
    </row>
    <row r="293" spans="2:8" x14ac:dyDescent="0.25">
      <c r="B293" s="68"/>
      <c r="C293" s="21"/>
      <c r="D293" s="68"/>
      <c r="E293" s="69"/>
      <c r="F293" s="64"/>
      <c r="G293" s="64"/>
      <c r="H293" s="102"/>
    </row>
    <row r="294" spans="2:8" x14ac:dyDescent="0.25">
      <c r="B294" s="68"/>
      <c r="C294" s="21"/>
      <c r="D294" s="68"/>
      <c r="E294" s="69"/>
      <c r="F294" s="64"/>
      <c r="G294" s="64"/>
      <c r="H294" s="102"/>
    </row>
    <row r="295" spans="2:8" ht="15.75" customHeight="1" x14ac:dyDescent="0.25">
      <c r="B295" s="118"/>
      <c r="C295" s="119" t="s">
        <v>25</v>
      </c>
      <c r="D295" s="104"/>
      <c r="E295" s="104"/>
      <c r="F295" s="104"/>
      <c r="G295" s="108"/>
      <c r="H295" s="153">
        <f>SUM(H219:H293)</f>
        <v>0</v>
      </c>
    </row>
    <row r="296" spans="2:8" x14ac:dyDescent="0.25">
      <c r="B296" s="65" t="s">
        <v>1</v>
      </c>
      <c r="C296" s="43" t="s">
        <v>2</v>
      </c>
      <c r="D296" s="65" t="s">
        <v>3</v>
      </c>
      <c r="E296" s="66" t="s">
        <v>4</v>
      </c>
      <c r="F296" s="66" t="s">
        <v>5</v>
      </c>
      <c r="G296" s="66" t="s">
        <v>22</v>
      </c>
      <c r="H296" s="67" t="s">
        <v>23</v>
      </c>
    </row>
    <row r="297" spans="2:8" ht="14.4" thickBot="1" x14ac:dyDescent="0.3">
      <c r="B297" s="68"/>
      <c r="C297" s="21" t="s">
        <v>26</v>
      </c>
      <c r="D297" s="71"/>
      <c r="E297" s="69"/>
      <c r="F297" s="64"/>
      <c r="G297" s="64"/>
      <c r="H297" s="141">
        <f>SUM(H295)</f>
        <v>0</v>
      </c>
    </row>
    <row r="298" spans="2:8" ht="14.4" thickTop="1" x14ac:dyDescent="0.25">
      <c r="B298" s="68"/>
      <c r="C298" s="21"/>
      <c r="D298" s="68"/>
      <c r="E298" s="69"/>
      <c r="F298" s="64"/>
      <c r="G298" s="64"/>
      <c r="H298" s="102"/>
    </row>
    <row r="299" spans="2:8" x14ac:dyDescent="0.25">
      <c r="B299" s="68"/>
      <c r="C299" s="58" t="s">
        <v>559</v>
      </c>
      <c r="D299" s="68"/>
      <c r="E299" s="69"/>
      <c r="F299" s="64"/>
      <c r="G299" s="64"/>
      <c r="H299" s="102"/>
    </row>
    <row r="300" spans="2:8" x14ac:dyDescent="0.25">
      <c r="B300" s="68"/>
      <c r="C300" s="58"/>
      <c r="D300" s="68"/>
      <c r="E300" s="69"/>
      <c r="F300" s="64"/>
      <c r="G300" s="64"/>
      <c r="H300" s="102"/>
    </row>
    <row r="301" spans="2:8" ht="27.6" x14ac:dyDescent="0.25">
      <c r="B301" s="93">
        <f>B289 + 0.01</f>
        <v>2.4899999999999918</v>
      </c>
      <c r="C301" s="57" t="s">
        <v>561</v>
      </c>
      <c r="D301" s="71" t="s">
        <v>9</v>
      </c>
      <c r="E301" s="106">
        <v>1</v>
      </c>
      <c r="F301" s="136">
        <v>0</v>
      </c>
      <c r="G301" s="136">
        <v>0</v>
      </c>
      <c r="H301" s="136">
        <f t="shared" ref="H301" si="54">SUM(F301+G301)*E301</f>
        <v>0</v>
      </c>
    </row>
    <row r="302" spans="2:8" x14ac:dyDescent="0.25">
      <c r="B302" s="93"/>
      <c r="C302" s="57"/>
      <c r="D302" s="68"/>
      <c r="E302" s="69"/>
      <c r="F302" s="64"/>
      <c r="G302" s="64"/>
      <c r="H302" s="102"/>
    </row>
    <row r="303" spans="2:8" ht="16.5" customHeight="1" x14ac:dyDescent="0.25">
      <c r="B303" s="93">
        <f>B301 + 0.01</f>
        <v>2.4999999999999916</v>
      </c>
      <c r="C303" s="57" t="s">
        <v>1079</v>
      </c>
      <c r="D303" s="71" t="s">
        <v>9</v>
      </c>
      <c r="E303" s="106">
        <v>1</v>
      </c>
      <c r="F303" s="136">
        <v>0</v>
      </c>
      <c r="G303" s="136">
        <v>0</v>
      </c>
      <c r="H303" s="136">
        <f t="shared" ref="H303" si="55">SUM(F303+G303)*E303</f>
        <v>0</v>
      </c>
    </row>
    <row r="304" spans="2:8" x14ac:dyDescent="0.25">
      <c r="B304" s="93"/>
      <c r="C304" s="57"/>
      <c r="D304" s="68"/>
      <c r="E304" s="69"/>
      <c r="F304" s="64"/>
      <c r="G304" s="64"/>
      <c r="H304" s="102"/>
    </row>
    <row r="305" spans="2:8" ht="27.6" x14ac:dyDescent="0.25">
      <c r="B305" s="93">
        <f t="shared" ref="B305:B357" si="56">B303 + 0.01</f>
        <v>2.5099999999999913</v>
      </c>
      <c r="C305" s="57" t="s">
        <v>562</v>
      </c>
      <c r="D305" s="71" t="s">
        <v>9</v>
      </c>
      <c r="E305" s="106">
        <v>1</v>
      </c>
      <c r="F305" s="136">
        <v>0</v>
      </c>
      <c r="G305" s="136">
        <v>0</v>
      </c>
      <c r="H305" s="136">
        <f t="shared" ref="H305" si="57">SUM(F305+G305)*E305</f>
        <v>0</v>
      </c>
    </row>
    <row r="306" spans="2:8" x14ac:dyDescent="0.25">
      <c r="B306" s="93"/>
      <c r="C306" s="57"/>
      <c r="D306" s="68"/>
      <c r="E306" s="69"/>
      <c r="F306" s="64"/>
      <c r="G306" s="64"/>
      <c r="H306" s="102"/>
    </row>
    <row r="307" spans="2:8" x14ac:dyDescent="0.25">
      <c r="B307" s="93">
        <f t="shared" si="56"/>
        <v>2.5199999999999911</v>
      </c>
      <c r="C307" s="57" t="s">
        <v>563</v>
      </c>
      <c r="D307" s="71" t="s">
        <v>10</v>
      </c>
      <c r="E307" s="106">
        <v>1</v>
      </c>
      <c r="F307" s="136">
        <v>0</v>
      </c>
      <c r="G307" s="136">
        <v>0</v>
      </c>
      <c r="H307" s="136">
        <f t="shared" ref="H307" si="58">SUM(F307+G307)*E307</f>
        <v>0</v>
      </c>
    </row>
    <row r="308" spans="2:8" x14ac:dyDescent="0.25">
      <c r="B308" s="93"/>
      <c r="C308" s="57"/>
      <c r="D308" s="68"/>
      <c r="E308" s="69"/>
      <c r="F308" s="64"/>
      <c r="G308" s="64"/>
      <c r="H308" s="102"/>
    </row>
    <row r="309" spans="2:8" x14ac:dyDescent="0.25">
      <c r="B309" s="93">
        <f t="shared" si="56"/>
        <v>2.5299999999999909</v>
      </c>
      <c r="C309" s="57" t="s">
        <v>560</v>
      </c>
      <c r="D309" s="71" t="s">
        <v>8</v>
      </c>
      <c r="E309" s="106">
        <v>1</v>
      </c>
      <c r="F309" s="136">
        <v>0</v>
      </c>
      <c r="G309" s="136">
        <v>0</v>
      </c>
      <c r="H309" s="136">
        <f t="shared" ref="H309" si="59">SUM(F309+G309)*E309</f>
        <v>0</v>
      </c>
    </row>
    <row r="310" spans="2:8" x14ac:dyDescent="0.25">
      <c r="B310" s="93"/>
      <c r="C310" s="21"/>
      <c r="D310" s="68"/>
      <c r="E310" s="69"/>
      <c r="F310" s="64"/>
      <c r="G310" s="64"/>
      <c r="H310" s="102"/>
    </row>
    <row r="311" spans="2:8" ht="27.6" x14ac:dyDescent="0.25">
      <c r="B311" s="93"/>
      <c r="C311" s="58" t="s">
        <v>564</v>
      </c>
      <c r="D311" s="68"/>
      <c r="E311" s="69"/>
      <c r="F311" s="64"/>
      <c r="G311" s="64"/>
      <c r="H311" s="102"/>
    </row>
    <row r="312" spans="2:8" x14ac:dyDescent="0.25">
      <c r="B312" s="93"/>
      <c r="C312" s="57"/>
      <c r="D312" s="68"/>
      <c r="E312" s="69"/>
      <c r="F312" s="64"/>
      <c r="G312" s="64"/>
      <c r="H312" s="102"/>
    </row>
    <row r="313" spans="2:8" ht="27.6" x14ac:dyDescent="0.25">
      <c r="B313" s="93">
        <f>B309 + 0.01</f>
        <v>2.5399999999999907</v>
      </c>
      <c r="C313" s="57" t="s">
        <v>566</v>
      </c>
      <c r="D313" s="71" t="s">
        <v>10</v>
      </c>
      <c r="E313" s="106">
        <v>1</v>
      </c>
      <c r="F313" s="136">
        <v>0</v>
      </c>
      <c r="G313" s="136">
        <v>0</v>
      </c>
      <c r="H313" s="136">
        <f t="shared" ref="H313" si="60">SUM(F313+G313)*E313</f>
        <v>0</v>
      </c>
    </row>
    <row r="314" spans="2:8" x14ac:dyDescent="0.25">
      <c r="B314" s="93"/>
      <c r="C314" s="57" t="s">
        <v>565</v>
      </c>
      <c r="D314" s="68"/>
      <c r="E314" s="69"/>
      <c r="F314" s="64"/>
      <c r="G314" s="64"/>
      <c r="H314" s="102"/>
    </row>
    <row r="315" spans="2:8" ht="27.6" x14ac:dyDescent="0.25">
      <c r="B315" s="93">
        <f>B313 + 0.01</f>
        <v>2.5499999999999905</v>
      </c>
      <c r="C315" s="57" t="s">
        <v>567</v>
      </c>
      <c r="D315" s="71" t="s">
        <v>10</v>
      </c>
      <c r="E315" s="106">
        <v>1</v>
      </c>
      <c r="F315" s="136">
        <v>0</v>
      </c>
      <c r="G315" s="136">
        <v>0</v>
      </c>
      <c r="H315" s="136">
        <f t="shared" ref="H315" si="61">SUM(F315+G315)*E315</f>
        <v>0</v>
      </c>
    </row>
    <row r="316" spans="2:8" x14ac:dyDescent="0.25">
      <c r="B316" s="93"/>
      <c r="C316" s="57" t="s">
        <v>291</v>
      </c>
      <c r="D316" s="68"/>
      <c r="E316" s="69"/>
      <c r="F316" s="64"/>
      <c r="G316" s="64"/>
      <c r="H316" s="102"/>
    </row>
    <row r="317" spans="2:8" x14ac:dyDescent="0.25">
      <c r="B317" s="93">
        <f t="shared" si="56"/>
        <v>2.5599999999999903</v>
      </c>
      <c r="C317" s="57" t="s">
        <v>568</v>
      </c>
      <c r="D317" s="71" t="s">
        <v>10</v>
      </c>
      <c r="E317" s="106">
        <v>1</v>
      </c>
      <c r="F317" s="136">
        <v>0</v>
      </c>
      <c r="G317" s="136">
        <v>0</v>
      </c>
      <c r="H317" s="136">
        <f t="shared" ref="H317" si="62">SUM(F317+G317)*E317</f>
        <v>0</v>
      </c>
    </row>
    <row r="318" spans="2:8" x14ac:dyDescent="0.25">
      <c r="B318" s="93"/>
      <c r="C318" s="57"/>
      <c r="D318" s="68"/>
      <c r="E318" s="69"/>
      <c r="F318" s="64"/>
      <c r="G318" s="64"/>
      <c r="H318" s="102"/>
    </row>
    <row r="319" spans="2:8" ht="27.6" x14ac:dyDescent="0.25">
      <c r="B319" s="93">
        <f t="shared" si="56"/>
        <v>2.5699999999999901</v>
      </c>
      <c r="C319" s="57" t="s">
        <v>569</v>
      </c>
      <c r="D319" s="71" t="s">
        <v>10</v>
      </c>
      <c r="E319" s="106">
        <v>1</v>
      </c>
      <c r="F319" s="136">
        <v>0</v>
      </c>
      <c r="G319" s="136">
        <v>0</v>
      </c>
      <c r="H319" s="136">
        <f t="shared" ref="H319" si="63">SUM(F319+G319)*E319</f>
        <v>0</v>
      </c>
    </row>
    <row r="320" spans="2:8" x14ac:dyDescent="0.25">
      <c r="B320" s="93"/>
      <c r="C320" s="57"/>
      <c r="D320" s="68"/>
      <c r="E320" s="69"/>
      <c r="F320" s="64"/>
      <c r="G320" s="64"/>
      <c r="H320" s="102"/>
    </row>
    <row r="321" spans="2:8" ht="27.6" x14ac:dyDescent="0.25">
      <c r="B321" s="93">
        <f t="shared" si="56"/>
        <v>2.5799999999999899</v>
      </c>
      <c r="C321" s="57" t="s">
        <v>570</v>
      </c>
      <c r="D321" s="71" t="s">
        <v>10</v>
      </c>
      <c r="E321" s="106">
        <v>1</v>
      </c>
      <c r="F321" s="136">
        <v>0</v>
      </c>
      <c r="G321" s="136">
        <v>0</v>
      </c>
      <c r="H321" s="136">
        <f t="shared" ref="H321" si="64">SUM(F321+G321)*E321</f>
        <v>0</v>
      </c>
    </row>
    <row r="322" spans="2:8" x14ac:dyDescent="0.25">
      <c r="B322" s="93"/>
      <c r="C322" s="57"/>
      <c r="D322" s="68"/>
      <c r="E322" s="69"/>
      <c r="F322" s="64"/>
      <c r="G322" s="64"/>
      <c r="H322" s="102"/>
    </row>
    <row r="323" spans="2:8" x14ac:dyDescent="0.25">
      <c r="B323" s="93">
        <f t="shared" si="56"/>
        <v>2.5899999999999896</v>
      </c>
      <c r="C323" s="57" t="s">
        <v>571</v>
      </c>
      <c r="D323" s="71" t="s">
        <v>10</v>
      </c>
      <c r="E323" s="106">
        <v>1</v>
      </c>
      <c r="F323" s="136">
        <v>0</v>
      </c>
      <c r="G323" s="136">
        <v>0</v>
      </c>
      <c r="H323" s="136">
        <f t="shared" ref="H323" si="65">SUM(F323+G323)*E323</f>
        <v>0</v>
      </c>
    </row>
    <row r="324" spans="2:8" x14ac:dyDescent="0.25">
      <c r="B324" s="93"/>
      <c r="C324" s="57"/>
      <c r="D324" s="68"/>
      <c r="E324" s="69"/>
      <c r="F324" s="64"/>
      <c r="G324" s="64"/>
      <c r="H324" s="102"/>
    </row>
    <row r="325" spans="2:8" ht="27.6" x14ac:dyDescent="0.25">
      <c r="B325" s="93">
        <f t="shared" si="56"/>
        <v>2.5999999999999894</v>
      </c>
      <c r="C325" s="57" t="s">
        <v>572</v>
      </c>
      <c r="D325" s="71" t="s">
        <v>10</v>
      </c>
      <c r="E325" s="106">
        <v>1</v>
      </c>
      <c r="F325" s="136">
        <v>0</v>
      </c>
      <c r="G325" s="136">
        <v>0</v>
      </c>
      <c r="H325" s="136">
        <f t="shared" ref="H325" si="66">SUM(F325+G325)*E325</f>
        <v>0</v>
      </c>
    </row>
    <row r="326" spans="2:8" x14ac:dyDescent="0.25">
      <c r="B326" s="93"/>
      <c r="C326" s="57"/>
      <c r="D326" s="68"/>
      <c r="E326" s="69"/>
      <c r="F326" s="64"/>
      <c r="G326" s="64"/>
      <c r="H326" s="102"/>
    </row>
    <row r="327" spans="2:8" ht="27.6" x14ac:dyDescent="0.25">
      <c r="B327" s="93">
        <f t="shared" si="56"/>
        <v>2.6099999999999892</v>
      </c>
      <c r="C327" s="57" t="s">
        <v>573</v>
      </c>
      <c r="D327" s="71" t="s">
        <v>10</v>
      </c>
      <c r="E327" s="106">
        <v>1</v>
      </c>
      <c r="F327" s="136">
        <v>0</v>
      </c>
      <c r="G327" s="136">
        <v>0</v>
      </c>
      <c r="H327" s="136">
        <f t="shared" ref="H327" si="67">SUM(F327+G327)*E327</f>
        <v>0</v>
      </c>
    </row>
    <row r="328" spans="2:8" x14ac:dyDescent="0.25">
      <c r="B328" s="93"/>
      <c r="C328" s="21"/>
      <c r="D328" s="68"/>
      <c r="E328" s="69"/>
      <c r="F328" s="64"/>
      <c r="G328" s="64"/>
      <c r="H328" s="102"/>
    </row>
    <row r="329" spans="2:8" x14ac:dyDescent="0.25">
      <c r="B329" s="93"/>
      <c r="C329" s="58" t="s">
        <v>11</v>
      </c>
      <c r="D329" s="68"/>
      <c r="E329" s="69"/>
      <c r="F329" s="64"/>
      <c r="G329" s="64"/>
      <c r="H329" s="102"/>
    </row>
    <row r="330" spans="2:8" x14ac:dyDescent="0.25">
      <c r="B330" s="93"/>
      <c r="C330" s="57"/>
      <c r="D330" s="68"/>
      <c r="E330" s="69"/>
      <c r="F330" s="64"/>
      <c r="G330" s="64"/>
      <c r="H330" s="102"/>
    </row>
    <row r="331" spans="2:8" x14ac:dyDescent="0.25">
      <c r="B331" s="93">
        <f>B327 + 0.01</f>
        <v>2.619999999999989</v>
      </c>
      <c r="C331" s="57" t="s">
        <v>574</v>
      </c>
      <c r="D331" s="71" t="s">
        <v>9</v>
      </c>
      <c r="E331" s="106">
        <v>1</v>
      </c>
      <c r="F331" s="136">
        <v>0</v>
      </c>
      <c r="G331" s="136">
        <v>0</v>
      </c>
      <c r="H331" s="136">
        <f t="shared" ref="H331" si="68">SUM(F331+G331)*E331</f>
        <v>0</v>
      </c>
    </row>
    <row r="332" spans="2:8" x14ac:dyDescent="0.25">
      <c r="B332" s="93"/>
      <c r="C332" s="57"/>
      <c r="D332" s="68"/>
      <c r="E332" s="69"/>
      <c r="F332" s="64"/>
      <c r="G332" s="64"/>
      <c r="H332" s="102"/>
    </row>
    <row r="333" spans="2:8" x14ac:dyDescent="0.25">
      <c r="B333" s="93">
        <f t="shared" si="56"/>
        <v>2.6299999999999888</v>
      </c>
      <c r="C333" s="57" t="s">
        <v>1080</v>
      </c>
      <c r="D333" s="71" t="s">
        <v>9</v>
      </c>
      <c r="E333" s="106">
        <v>1</v>
      </c>
      <c r="F333" s="136">
        <v>0</v>
      </c>
      <c r="G333" s="136">
        <v>0</v>
      </c>
      <c r="H333" s="136">
        <f t="shared" ref="H333" si="69">SUM(F333+G333)*E333</f>
        <v>0</v>
      </c>
    </row>
    <row r="334" spans="2:8" x14ac:dyDescent="0.25">
      <c r="B334" s="93"/>
      <c r="C334" s="21"/>
      <c r="D334" s="68"/>
      <c r="E334" s="69"/>
      <c r="F334" s="64"/>
      <c r="G334" s="64"/>
      <c r="H334" s="102"/>
    </row>
    <row r="335" spans="2:8" x14ac:dyDescent="0.25">
      <c r="B335" s="93"/>
      <c r="C335" s="58" t="s">
        <v>575</v>
      </c>
      <c r="D335" s="68"/>
      <c r="E335" s="69"/>
      <c r="F335" s="64"/>
      <c r="G335" s="64"/>
      <c r="H335" s="102"/>
    </row>
    <row r="336" spans="2:8" x14ac:dyDescent="0.25">
      <c r="B336" s="93"/>
      <c r="C336" s="57"/>
      <c r="D336" s="68"/>
      <c r="E336" s="69"/>
      <c r="F336" s="64"/>
      <c r="G336" s="64"/>
      <c r="H336" s="102"/>
    </row>
    <row r="337" spans="2:8" x14ac:dyDescent="0.25">
      <c r="B337" s="93">
        <f>B333 + 0.01</f>
        <v>2.6399999999999886</v>
      </c>
      <c r="C337" s="57" t="s">
        <v>576</v>
      </c>
      <c r="D337" s="71" t="s">
        <v>8</v>
      </c>
      <c r="E337" s="106">
        <v>1</v>
      </c>
      <c r="F337" s="136">
        <v>0</v>
      </c>
      <c r="G337" s="136">
        <v>0</v>
      </c>
      <c r="H337" s="136">
        <f t="shared" ref="H337" si="70">SUM(F337+G337)*E337</f>
        <v>0</v>
      </c>
    </row>
    <row r="338" spans="2:8" x14ac:dyDescent="0.25">
      <c r="B338" s="93"/>
      <c r="C338" s="57"/>
      <c r="D338" s="68"/>
      <c r="E338" s="69"/>
      <c r="F338" s="64"/>
      <c r="G338" s="64"/>
      <c r="H338" s="102"/>
    </row>
    <row r="339" spans="2:8" x14ac:dyDescent="0.25">
      <c r="B339" s="93">
        <f t="shared" si="56"/>
        <v>2.6499999999999884</v>
      </c>
      <c r="C339" s="57" t="s">
        <v>585</v>
      </c>
      <c r="D339" s="71" t="s">
        <v>8</v>
      </c>
      <c r="E339" s="106">
        <v>1</v>
      </c>
      <c r="F339" s="136">
        <v>0</v>
      </c>
      <c r="G339" s="136">
        <v>0</v>
      </c>
      <c r="H339" s="136">
        <f t="shared" ref="H339" si="71">SUM(F339+G339)*E339</f>
        <v>0</v>
      </c>
    </row>
    <row r="340" spans="2:8" x14ac:dyDescent="0.25">
      <c r="B340" s="93"/>
      <c r="C340" s="21"/>
      <c r="D340" s="68"/>
      <c r="E340" s="69"/>
      <c r="F340" s="64"/>
      <c r="G340" s="64"/>
      <c r="H340" s="102"/>
    </row>
    <row r="341" spans="2:8" x14ac:dyDescent="0.25">
      <c r="B341" s="93">
        <f t="shared" si="56"/>
        <v>2.6599999999999882</v>
      </c>
      <c r="C341" s="57" t="s">
        <v>586</v>
      </c>
      <c r="D341" s="71" t="s">
        <v>8</v>
      </c>
      <c r="E341" s="106">
        <v>1</v>
      </c>
      <c r="F341" s="136">
        <v>0</v>
      </c>
      <c r="G341" s="136">
        <v>0</v>
      </c>
      <c r="H341" s="136">
        <f t="shared" ref="H341" si="72">SUM(F341+G341)*E341</f>
        <v>0</v>
      </c>
    </row>
    <row r="342" spans="2:8" x14ac:dyDescent="0.25">
      <c r="B342" s="93"/>
      <c r="C342" s="21"/>
      <c r="D342" s="68"/>
      <c r="E342" s="69"/>
      <c r="F342" s="64"/>
      <c r="G342" s="64"/>
      <c r="H342" s="102"/>
    </row>
    <row r="343" spans="2:8" x14ac:dyDescent="0.25">
      <c r="B343" s="93"/>
      <c r="C343" s="58" t="s">
        <v>577</v>
      </c>
      <c r="D343" s="68"/>
      <c r="E343" s="69"/>
      <c r="F343" s="64"/>
      <c r="G343" s="64"/>
      <c r="H343" s="102"/>
    </row>
    <row r="344" spans="2:8" x14ac:dyDescent="0.25">
      <c r="B344" s="93"/>
      <c r="C344" s="58"/>
      <c r="D344" s="68"/>
      <c r="E344" s="69"/>
      <c r="F344" s="64"/>
      <c r="G344" s="64"/>
      <c r="H344" s="102"/>
    </row>
    <row r="345" spans="2:8" x14ac:dyDescent="0.25">
      <c r="B345" s="93">
        <f>B341 + 0.01</f>
        <v>2.6699999999999879</v>
      </c>
      <c r="C345" s="57" t="s">
        <v>578</v>
      </c>
      <c r="D345" s="71" t="s">
        <v>8</v>
      </c>
      <c r="E345" s="106">
        <v>1</v>
      </c>
      <c r="F345" s="136">
        <v>0</v>
      </c>
      <c r="G345" s="136">
        <v>0</v>
      </c>
      <c r="H345" s="136">
        <f t="shared" ref="H345" si="73">SUM(F345+G345)*E345</f>
        <v>0</v>
      </c>
    </row>
    <row r="346" spans="2:8" x14ac:dyDescent="0.25">
      <c r="B346" s="93"/>
      <c r="C346" s="57"/>
      <c r="D346" s="68"/>
      <c r="E346" s="69"/>
      <c r="F346" s="64"/>
      <c r="G346" s="64"/>
      <c r="H346" s="102"/>
    </row>
    <row r="347" spans="2:8" x14ac:dyDescent="0.25">
      <c r="B347" s="93">
        <f t="shared" si="56"/>
        <v>2.6799999999999877</v>
      </c>
      <c r="C347" s="57" t="s">
        <v>583</v>
      </c>
      <c r="D347" s="71" t="s">
        <v>8</v>
      </c>
      <c r="E347" s="106">
        <v>1</v>
      </c>
      <c r="F347" s="136">
        <v>0</v>
      </c>
      <c r="G347" s="136">
        <v>0</v>
      </c>
      <c r="H347" s="136">
        <f t="shared" ref="H347" si="74">SUM(F347+G347)*E347</f>
        <v>0</v>
      </c>
    </row>
    <row r="348" spans="2:8" x14ac:dyDescent="0.25">
      <c r="B348" s="93"/>
      <c r="C348" s="57"/>
      <c r="D348" s="68"/>
      <c r="E348" s="69"/>
      <c r="F348" s="64"/>
      <c r="G348" s="64"/>
      <c r="H348" s="102"/>
    </row>
    <row r="349" spans="2:8" x14ac:dyDescent="0.25">
      <c r="B349" s="93">
        <f t="shared" si="56"/>
        <v>2.6899999999999875</v>
      </c>
      <c r="C349" s="57" t="s">
        <v>584</v>
      </c>
      <c r="D349" s="71" t="s">
        <v>8</v>
      </c>
      <c r="E349" s="106">
        <v>1</v>
      </c>
      <c r="F349" s="136">
        <v>0</v>
      </c>
      <c r="G349" s="136">
        <v>0</v>
      </c>
      <c r="H349" s="136">
        <f t="shared" ref="H349" si="75">SUM(F349+G349)*E349</f>
        <v>0</v>
      </c>
    </row>
    <row r="350" spans="2:8" x14ac:dyDescent="0.25">
      <c r="B350" s="93"/>
      <c r="C350" s="57"/>
      <c r="D350" s="68"/>
      <c r="E350" s="69"/>
      <c r="F350" s="64"/>
      <c r="G350" s="64"/>
      <c r="H350" s="102"/>
    </row>
    <row r="351" spans="2:8" x14ac:dyDescent="0.25">
      <c r="B351" s="93"/>
      <c r="C351" s="58" t="s">
        <v>579</v>
      </c>
      <c r="D351" s="68"/>
      <c r="E351" s="69"/>
      <c r="F351" s="64"/>
      <c r="G351" s="64"/>
      <c r="H351" s="102"/>
    </row>
    <row r="352" spans="2:8" x14ac:dyDescent="0.25">
      <c r="B352" s="93"/>
      <c r="C352" s="57"/>
      <c r="D352" s="68"/>
      <c r="E352" s="69"/>
      <c r="F352" s="64"/>
      <c r="G352" s="64"/>
      <c r="H352" s="102"/>
    </row>
    <row r="353" spans="2:8" x14ac:dyDescent="0.25">
      <c r="B353" s="93">
        <f>B349 + 0.01</f>
        <v>2.6999999999999873</v>
      </c>
      <c r="C353" s="57" t="s">
        <v>580</v>
      </c>
      <c r="D353" s="71" t="s">
        <v>8</v>
      </c>
      <c r="E353" s="106">
        <v>1</v>
      </c>
      <c r="F353" s="136">
        <v>0</v>
      </c>
      <c r="G353" s="136">
        <v>0</v>
      </c>
      <c r="H353" s="136">
        <f t="shared" ref="H353" si="76">SUM(F353+G353)*E353</f>
        <v>0</v>
      </c>
    </row>
    <row r="354" spans="2:8" x14ac:dyDescent="0.25">
      <c r="B354" s="93"/>
      <c r="C354" s="57"/>
      <c r="D354" s="68"/>
      <c r="E354" s="69"/>
      <c r="F354" s="64"/>
      <c r="G354" s="64"/>
      <c r="H354" s="102"/>
    </row>
    <row r="355" spans="2:8" x14ac:dyDescent="0.25">
      <c r="B355" s="93">
        <f t="shared" si="56"/>
        <v>2.7099999999999871</v>
      </c>
      <c r="C355" s="57" t="s">
        <v>581</v>
      </c>
      <c r="D355" s="71" t="s">
        <v>8</v>
      </c>
      <c r="E355" s="106">
        <v>1</v>
      </c>
      <c r="F355" s="136">
        <v>0</v>
      </c>
      <c r="G355" s="136">
        <v>0</v>
      </c>
      <c r="H355" s="136">
        <f t="shared" ref="H355" si="77">SUM(F355+G355)*E355</f>
        <v>0</v>
      </c>
    </row>
    <row r="356" spans="2:8" x14ac:dyDescent="0.25">
      <c r="B356" s="93"/>
      <c r="C356" s="57" t="s">
        <v>582</v>
      </c>
      <c r="D356" s="68"/>
      <c r="E356" s="69"/>
      <c r="F356" s="64"/>
      <c r="G356" s="64"/>
      <c r="H356" s="102"/>
    </row>
    <row r="357" spans="2:8" ht="27.6" x14ac:dyDescent="0.25">
      <c r="B357" s="93">
        <f t="shared" si="56"/>
        <v>2.7199999999999869</v>
      </c>
      <c r="C357" s="57" t="s">
        <v>901</v>
      </c>
      <c r="D357" s="71" t="s">
        <v>8</v>
      </c>
      <c r="E357" s="106">
        <v>1</v>
      </c>
      <c r="F357" s="136">
        <v>0</v>
      </c>
      <c r="G357" s="136">
        <v>0</v>
      </c>
      <c r="H357" s="136">
        <f t="shared" ref="H357" si="78">SUM(F357+G357)*E357</f>
        <v>0</v>
      </c>
    </row>
    <row r="358" spans="2:8" x14ac:dyDescent="0.25">
      <c r="B358" s="93"/>
      <c r="C358" s="57"/>
      <c r="D358" s="71"/>
      <c r="F358" s="136"/>
      <c r="G358" s="136"/>
      <c r="H358" s="136"/>
    </row>
    <row r="359" spans="2:8" ht="27.6" x14ac:dyDescent="0.25">
      <c r="B359" s="93">
        <f>B357 + 0.01</f>
        <v>2.7299999999999867</v>
      </c>
      <c r="C359" s="57" t="s">
        <v>587</v>
      </c>
      <c r="D359" s="71" t="s">
        <v>8</v>
      </c>
      <c r="E359" s="106">
        <v>1</v>
      </c>
      <c r="F359" s="136">
        <v>0</v>
      </c>
      <c r="G359" s="136">
        <v>0</v>
      </c>
      <c r="H359" s="136">
        <f t="shared" ref="H359" si="79">SUM(F359+G359)*E359</f>
        <v>0</v>
      </c>
    </row>
    <row r="360" spans="2:8" x14ac:dyDescent="0.25">
      <c r="B360" s="97"/>
      <c r="C360" s="60"/>
      <c r="D360" s="68"/>
      <c r="E360" s="69"/>
      <c r="F360" s="64"/>
      <c r="G360" s="64"/>
      <c r="H360" s="50"/>
    </row>
    <row r="361" spans="2:8" ht="27.6" x14ac:dyDescent="0.25">
      <c r="B361" s="93">
        <f t="shared" ref="B361:B367" si="80">B359 + 0.01</f>
        <v>2.7399999999999864</v>
      </c>
      <c r="C361" s="57" t="s">
        <v>588</v>
      </c>
      <c r="D361" s="71" t="s">
        <v>8</v>
      </c>
      <c r="E361" s="106">
        <v>1</v>
      </c>
      <c r="F361" s="136">
        <v>0</v>
      </c>
      <c r="G361" s="136">
        <v>0</v>
      </c>
      <c r="H361" s="136">
        <f t="shared" ref="H361" si="81">SUM(F361+G361)*E361</f>
        <v>0</v>
      </c>
    </row>
    <row r="362" spans="2:8" x14ac:dyDescent="0.25">
      <c r="B362" s="93"/>
      <c r="C362" s="60" t="s">
        <v>291</v>
      </c>
      <c r="D362" s="68"/>
      <c r="E362" s="69"/>
      <c r="F362" s="64"/>
      <c r="G362" s="64"/>
      <c r="H362" s="50"/>
    </row>
    <row r="363" spans="2:8" ht="27.6" x14ac:dyDescent="0.25">
      <c r="B363" s="93">
        <f t="shared" si="80"/>
        <v>2.7499999999999862</v>
      </c>
      <c r="C363" s="57" t="s">
        <v>589</v>
      </c>
      <c r="D363" s="71" t="s">
        <v>8</v>
      </c>
      <c r="E363" s="106">
        <v>1</v>
      </c>
      <c r="F363" s="136">
        <v>0</v>
      </c>
      <c r="G363" s="136">
        <v>0</v>
      </c>
      <c r="H363" s="136">
        <f t="shared" ref="H363" si="82">SUM(F363+G363)*E363</f>
        <v>0</v>
      </c>
    </row>
    <row r="364" spans="2:8" x14ac:dyDescent="0.25">
      <c r="B364" s="93"/>
      <c r="C364" s="60"/>
      <c r="D364" s="72"/>
      <c r="E364" s="73"/>
      <c r="F364" s="74"/>
      <c r="G364" s="74"/>
      <c r="H364" s="50"/>
    </row>
    <row r="365" spans="2:8" ht="27.6" x14ac:dyDescent="0.25">
      <c r="B365" s="93">
        <f t="shared" si="80"/>
        <v>2.759999999999986</v>
      </c>
      <c r="C365" s="57" t="s">
        <v>591</v>
      </c>
      <c r="D365" s="71" t="s">
        <v>8</v>
      </c>
      <c r="E365" s="106">
        <v>1</v>
      </c>
      <c r="F365" s="136">
        <v>0</v>
      </c>
      <c r="G365" s="136">
        <v>0</v>
      </c>
      <c r="H365" s="136">
        <f t="shared" ref="H365" si="83">SUM(F365+G365)*E365</f>
        <v>0</v>
      </c>
    </row>
    <row r="366" spans="2:8" x14ac:dyDescent="0.25">
      <c r="B366" s="93"/>
      <c r="C366" s="60"/>
      <c r="D366" s="68"/>
      <c r="E366" s="69"/>
      <c r="F366" s="64"/>
      <c r="G366" s="64"/>
      <c r="H366" s="50"/>
    </row>
    <row r="367" spans="2:8" ht="27.6" x14ac:dyDescent="0.25">
      <c r="B367" s="93">
        <f t="shared" si="80"/>
        <v>2.7699999999999858</v>
      </c>
      <c r="C367" s="57" t="s">
        <v>590</v>
      </c>
      <c r="D367" s="71" t="s">
        <v>8</v>
      </c>
      <c r="E367" s="106">
        <v>1</v>
      </c>
      <c r="F367" s="136">
        <v>0</v>
      </c>
      <c r="G367" s="136">
        <v>0</v>
      </c>
      <c r="H367" s="136">
        <f t="shared" ref="H367" si="84">SUM(F367+G367)*E367</f>
        <v>0</v>
      </c>
    </row>
    <row r="368" spans="2:8" x14ac:dyDescent="0.25">
      <c r="B368" s="93"/>
      <c r="C368" s="57"/>
      <c r="D368" s="71"/>
      <c r="F368" s="136"/>
      <c r="G368" s="136"/>
      <c r="H368" s="136"/>
    </row>
    <row r="369" spans="2:8" ht="15.75" customHeight="1" x14ac:dyDescent="0.25">
      <c r="B369" s="118"/>
      <c r="C369" s="119" t="s">
        <v>25</v>
      </c>
      <c r="D369" s="104"/>
      <c r="E369" s="104"/>
      <c r="F369" s="104"/>
      <c r="G369" s="108"/>
      <c r="H369" s="153">
        <f>SUM(H297:H357)</f>
        <v>0</v>
      </c>
    </row>
    <row r="370" spans="2:8" x14ac:dyDescent="0.25">
      <c r="B370" s="65" t="s">
        <v>1</v>
      </c>
      <c r="C370" s="43" t="s">
        <v>2</v>
      </c>
      <c r="D370" s="65" t="s">
        <v>3</v>
      </c>
      <c r="E370" s="66" t="s">
        <v>4</v>
      </c>
      <c r="F370" s="66" t="s">
        <v>5</v>
      </c>
      <c r="G370" s="66" t="s">
        <v>22</v>
      </c>
      <c r="H370" s="67" t="s">
        <v>23</v>
      </c>
    </row>
    <row r="371" spans="2:8" ht="14.4" thickBot="1" x14ac:dyDescent="0.3">
      <c r="B371" s="68"/>
      <c r="C371" s="21" t="s">
        <v>26</v>
      </c>
      <c r="D371" s="71"/>
      <c r="E371" s="69"/>
      <c r="F371" s="64"/>
      <c r="G371" s="64"/>
      <c r="H371" s="141">
        <f>SUM(H369)</f>
        <v>0</v>
      </c>
    </row>
    <row r="372" spans="2:8" ht="14.4" thickTop="1" x14ac:dyDescent="0.25">
      <c r="B372" s="68"/>
      <c r="C372" s="21"/>
      <c r="D372" s="68"/>
      <c r="E372" s="69"/>
      <c r="F372" s="64"/>
      <c r="G372" s="64"/>
      <c r="H372" s="50"/>
    </row>
    <row r="373" spans="2:8" ht="41.4" x14ac:dyDescent="0.25">
      <c r="B373" s="93"/>
      <c r="C373" s="58" t="s">
        <v>592</v>
      </c>
      <c r="D373" s="71"/>
      <c r="F373" s="102"/>
      <c r="G373" s="102"/>
      <c r="H373" s="102"/>
    </row>
    <row r="374" spans="2:8" x14ac:dyDescent="0.25">
      <c r="B374" s="93"/>
      <c r="C374" s="57"/>
      <c r="D374" s="72"/>
      <c r="E374" s="73"/>
      <c r="F374" s="74"/>
      <c r="G374" s="74"/>
      <c r="H374" s="50"/>
    </row>
    <row r="375" spans="2:8" x14ac:dyDescent="0.25">
      <c r="B375" s="93">
        <f>B367 + 0.01</f>
        <v>2.7799999999999856</v>
      </c>
      <c r="C375" s="57" t="s">
        <v>594</v>
      </c>
      <c r="D375" s="71" t="s">
        <v>10</v>
      </c>
      <c r="E375" s="106">
        <v>1</v>
      </c>
      <c r="F375" s="136">
        <v>0</v>
      </c>
      <c r="G375" s="136">
        <v>0</v>
      </c>
      <c r="H375" s="136">
        <f t="shared" ref="H375" si="85">SUM(F375+G375)*E375</f>
        <v>0</v>
      </c>
    </row>
    <row r="376" spans="2:8" x14ac:dyDescent="0.25">
      <c r="B376" s="93"/>
      <c r="C376" s="57"/>
      <c r="D376" s="72"/>
      <c r="E376" s="73"/>
      <c r="F376" s="74"/>
      <c r="G376" s="74"/>
      <c r="H376" s="50"/>
    </row>
    <row r="377" spans="2:8" x14ac:dyDescent="0.25">
      <c r="B377" s="93">
        <f t="shared" ref="B377:B399" si="86">B375 + 0.01</f>
        <v>2.7899999999999854</v>
      </c>
      <c r="C377" s="57" t="s">
        <v>595</v>
      </c>
      <c r="D377" s="71" t="s">
        <v>10</v>
      </c>
      <c r="E377" s="106">
        <v>1</v>
      </c>
      <c r="F377" s="136">
        <v>0</v>
      </c>
      <c r="G377" s="136">
        <v>0</v>
      </c>
      <c r="H377" s="136">
        <f t="shared" ref="H377" si="87">SUM(F377+G377)*E377</f>
        <v>0</v>
      </c>
    </row>
    <row r="378" spans="2:8" x14ac:dyDescent="0.25">
      <c r="B378" s="93"/>
      <c r="C378" s="57"/>
      <c r="D378" s="72"/>
      <c r="E378" s="69"/>
      <c r="F378" s="64"/>
      <c r="G378" s="64"/>
      <c r="H378" s="50"/>
    </row>
    <row r="379" spans="2:8" x14ac:dyDescent="0.25">
      <c r="B379" s="93">
        <f t="shared" si="86"/>
        <v>2.7999999999999852</v>
      </c>
      <c r="C379" s="57" t="s">
        <v>593</v>
      </c>
      <c r="D379" s="71" t="s">
        <v>10</v>
      </c>
      <c r="E379" s="106">
        <v>1</v>
      </c>
      <c r="F379" s="136">
        <v>0</v>
      </c>
      <c r="G379" s="136">
        <v>0</v>
      </c>
      <c r="H379" s="136">
        <f t="shared" ref="H379" si="88">SUM(F379+G379)*E379</f>
        <v>0</v>
      </c>
    </row>
    <row r="380" spans="2:8" x14ac:dyDescent="0.25">
      <c r="B380" s="93"/>
      <c r="C380" s="21"/>
      <c r="D380" s="72"/>
      <c r="E380" s="73"/>
      <c r="F380" s="74"/>
      <c r="G380" s="74"/>
      <c r="H380" s="50"/>
    </row>
    <row r="381" spans="2:8" x14ac:dyDescent="0.25">
      <c r="B381" s="93">
        <f t="shared" si="86"/>
        <v>2.809999999999985</v>
      </c>
      <c r="C381" s="57" t="s">
        <v>597</v>
      </c>
      <c r="D381" s="71" t="s">
        <v>10</v>
      </c>
      <c r="E381" s="106">
        <v>1</v>
      </c>
      <c r="F381" s="136">
        <v>0</v>
      </c>
      <c r="G381" s="136">
        <v>0</v>
      </c>
      <c r="H381" s="136">
        <f t="shared" ref="H381" si="89">SUM(F381+G381)*E381</f>
        <v>0</v>
      </c>
    </row>
    <row r="382" spans="2:8" x14ac:dyDescent="0.25">
      <c r="B382" s="93"/>
      <c r="C382" s="57"/>
      <c r="D382" s="72"/>
      <c r="E382" s="73"/>
      <c r="F382" s="136"/>
      <c r="G382" s="136"/>
      <c r="H382" s="136"/>
    </row>
    <row r="383" spans="2:8" x14ac:dyDescent="0.25">
      <c r="B383" s="93">
        <f t="shared" si="86"/>
        <v>2.8199999999999847</v>
      </c>
      <c r="C383" s="57" t="s">
        <v>598</v>
      </c>
      <c r="D383" s="71" t="s">
        <v>10</v>
      </c>
      <c r="E383" s="106">
        <v>1</v>
      </c>
      <c r="F383" s="136">
        <v>0</v>
      </c>
      <c r="G383" s="136">
        <v>0</v>
      </c>
      <c r="H383" s="136">
        <f t="shared" ref="H383" si="90">SUM(F383+G383)*E383</f>
        <v>0</v>
      </c>
    </row>
    <row r="384" spans="2:8" x14ac:dyDescent="0.25">
      <c r="B384" s="93"/>
      <c r="C384" s="57"/>
      <c r="D384" s="72"/>
      <c r="E384" s="69"/>
      <c r="F384" s="64"/>
      <c r="G384" s="64"/>
      <c r="H384" s="50"/>
    </row>
    <row r="385" spans="2:8" x14ac:dyDescent="0.25">
      <c r="B385" s="93">
        <f t="shared" si="86"/>
        <v>2.8299999999999845</v>
      </c>
      <c r="C385" s="57" t="s">
        <v>599</v>
      </c>
      <c r="D385" s="71" t="s">
        <v>10</v>
      </c>
      <c r="E385" s="106">
        <v>1</v>
      </c>
      <c r="F385" s="136">
        <v>0</v>
      </c>
      <c r="G385" s="136">
        <v>0</v>
      </c>
      <c r="H385" s="136">
        <f t="shared" ref="H385" si="91">SUM(F385+G385)*E385</f>
        <v>0</v>
      </c>
    </row>
    <row r="386" spans="2:8" x14ac:dyDescent="0.25">
      <c r="B386" s="93"/>
      <c r="C386" s="57"/>
      <c r="D386" s="72"/>
      <c r="E386" s="73"/>
      <c r="F386" s="74"/>
      <c r="G386" s="74"/>
      <c r="H386" s="50"/>
    </row>
    <row r="387" spans="2:8" x14ac:dyDescent="0.25">
      <c r="B387" s="93">
        <f t="shared" si="86"/>
        <v>2.8399999999999843</v>
      </c>
      <c r="C387" s="57" t="s">
        <v>596</v>
      </c>
      <c r="D387" s="71" t="s">
        <v>10</v>
      </c>
      <c r="E387" s="106">
        <v>1</v>
      </c>
      <c r="F387" s="136">
        <v>0</v>
      </c>
      <c r="G387" s="136">
        <v>0</v>
      </c>
      <c r="H387" s="136">
        <f t="shared" ref="H387" si="92">SUM(F387+G387)*E387</f>
        <v>0</v>
      </c>
    </row>
    <row r="388" spans="2:8" x14ac:dyDescent="0.25">
      <c r="B388" s="93"/>
      <c r="C388" s="21"/>
      <c r="D388" s="72"/>
      <c r="E388" s="73"/>
      <c r="F388" s="74"/>
      <c r="G388" s="74"/>
      <c r="H388" s="50"/>
    </row>
    <row r="389" spans="2:8" ht="55.5" customHeight="1" x14ac:dyDescent="0.25">
      <c r="B389" s="93"/>
      <c r="C389" s="58" t="s">
        <v>600</v>
      </c>
      <c r="D389" s="72"/>
      <c r="E389" s="73"/>
      <c r="F389" s="74"/>
      <c r="G389" s="74"/>
      <c r="H389" s="50"/>
    </row>
    <row r="390" spans="2:8" x14ac:dyDescent="0.25">
      <c r="B390" s="93"/>
      <c r="C390" s="57"/>
      <c r="D390" s="72"/>
      <c r="E390" s="73"/>
      <c r="F390" s="74"/>
      <c r="G390" s="74"/>
      <c r="H390" s="50"/>
    </row>
    <row r="391" spans="2:8" x14ac:dyDescent="0.25">
      <c r="B391" s="93">
        <f>B387 + 0.01</f>
        <v>2.8499999999999841</v>
      </c>
      <c r="C391" s="57" t="s">
        <v>602</v>
      </c>
      <c r="D391" s="71" t="s">
        <v>10</v>
      </c>
      <c r="E391" s="106">
        <v>1</v>
      </c>
      <c r="F391" s="136">
        <v>0</v>
      </c>
      <c r="G391" s="136">
        <v>0</v>
      </c>
      <c r="H391" s="136">
        <f t="shared" ref="H391" si="93">SUM(F391+G391)*E391</f>
        <v>0</v>
      </c>
    </row>
    <row r="392" spans="2:8" x14ac:dyDescent="0.25">
      <c r="B392" s="93"/>
      <c r="C392" s="57"/>
      <c r="D392" s="72"/>
      <c r="E392" s="73"/>
      <c r="F392" s="74"/>
      <c r="G392" s="103"/>
      <c r="H392" s="50"/>
    </row>
    <row r="393" spans="2:8" x14ac:dyDescent="0.25">
      <c r="B393" s="93">
        <f t="shared" si="86"/>
        <v>2.8599999999999839</v>
      </c>
      <c r="C393" s="57" t="s">
        <v>603</v>
      </c>
      <c r="D393" s="71" t="s">
        <v>10</v>
      </c>
      <c r="E393" s="106">
        <v>1</v>
      </c>
      <c r="F393" s="136">
        <v>0</v>
      </c>
      <c r="G393" s="136">
        <v>0</v>
      </c>
      <c r="H393" s="136">
        <f t="shared" ref="H393" si="94">SUM(F393+G393)*E393</f>
        <v>0</v>
      </c>
    </row>
    <row r="394" spans="2:8" x14ac:dyDescent="0.25">
      <c r="B394" s="93"/>
      <c r="C394" s="57"/>
      <c r="D394" s="72"/>
      <c r="E394" s="73"/>
      <c r="F394" s="74"/>
      <c r="G394" s="74"/>
      <c r="H394" s="50"/>
    </row>
    <row r="395" spans="2:8" x14ac:dyDescent="0.25">
      <c r="B395" s="93">
        <f t="shared" si="86"/>
        <v>2.8699999999999837</v>
      </c>
      <c r="C395" s="57" t="s">
        <v>604</v>
      </c>
      <c r="D395" s="71" t="s">
        <v>10</v>
      </c>
      <c r="E395" s="106">
        <v>1</v>
      </c>
      <c r="F395" s="136">
        <v>0</v>
      </c>
      <c r="G395" s="136">
        <v>0</v>
      </c>
      <c r="H395" s="136">
        <f t="shared" ref="H395" si="95">SUM(F395+G395)*E395</f>
        <v>0</v>
      </c>
    </row>
    <row r="396" spans="2:8" x14ac:dyDescent="0.25">
      <c r="B396" s="98"/>
      <c r="C396" s="57"/>
      <c r="D396" s="72"/>
      <c r="E396" s="69"/>
      <c r="F396" s="64"/>
      <c r="G396" s="64"/>
      <c r="H396" s="50"/>
    </row>
    <row r="397" spans="2:8" x14ac:dyDescent="0.25">
      <c r="B397" s="93">
        <f t="shared" si="86"/>
        <v>2.8799999999999835</v>
      </c>
      <c r="C397" s="57" t="s">
        <v>605</v>
      </c>
      <c r="D397" s="71" t="s">
        <v>10</v>
      </c>
      <c r="E397" s="106">
        <v>1</v>
      </c>
      <c r="F397" s="136">
        <v>0</v>
      </c>
      <c r="G397" s="136">
        <v>0</v>
      </c>
      <c r="H397" s="136">
        <f t="shared" ref="H397" si="96">SUM(F397+G397)*E397</f>
        <v>0</v>
      </c>
    </row>
    <row r="398" spans="2:8" x14ac:dyDescent="0.25">
      <c r="B398" s="98"/>
      <c r="C398" s="57"/>
      <c r="D398" s="72"/>
      <c r="E398" s="73"/>
      <c r="F398" s="74"/>
      <c r="G398" s="74"/>
      <c r="H398" s="50"/>
    </row>
    <row r="399" spans="2:8" x14ac:dyDescent="0.25">
      <c r="B399" s="93">
        <f t="shared" si="86"/>
        <v>2.8899999999999832</v>
      </c>
      <c r="C399" s="57" t="s">
        <v>601</v>
      </c>
      <c r="D399" s="71" t="s">
        <v>10</v>
      </c>
      <c r="E399" s="106">
        <v>1</v>
      </c>
      <c r="F399" s="136">
        <v>0</v>
      </c>
      <c r="G399" s="136">
        <v>0</v>
      </c>
      <c r="H399" s="136">
        <f t="shared" ref="H399" si="97">SUM(F399+G399)*E399</f>
        <v>0</v>
      </c>
    </row>
    <row r="400" spans="2:8" x14ac:dyDescent="0.25">
      <c r="B400" s="98"/>
      <c r="C400" s="21"/>
      <c r="D400" s="72"/>
      <c r="E400" s="73"/>
      <c r="F400" s="74"/>
      <c r="G400" s="74"/>
      <c r="H400" s="50"/>
    </row>
    <row r="401" spans="2:8" ht="62.25" customHeight="1" x14ac:dyDescent="0.25">
      <c r="B401" s="98"/>
      <c r="C401" s="58" t="s">
        <v>606</v>
      </c>
      <c r="D401" s="72"/>
      <c r="E401" s="73"/>
      <c r="F401" s="74"/>
      <c r="G401" s="74"/>
      <c r="H401" s="50"/>
    </row>
    <row r="402" spans="2:8" x14ac:dyDescent="0.25">
      <c r="B402" s="98"/>
      <c r="C402" s="57"/>
      <c r="D402" s="72"/>
      <c r="E402" s="73"/>
      <c r="F402" s="74"/>
      <c r="G402" s="74"/>
      <c r="H402" s="50"/>
    </row>
    <row r="403" spans="2:8" x14ac:dyDescent="0.25">
      <c r="B403" s="93">
        <f>B399 + 0.01</f>
        <v>2.899999999999983</v>
      </c>
      <c r="C403" s="57" t="s">
        <v>602</v>
      </c>
      <c r="D403" s="71" t="s">
        <v>10</v>
      </c>
      <c r="E403" s="106">
        <v>1</v>
      </c>
      <c r="F403" s="136">
        <v>0</v>
      </c>
      <c r="G403" s="136">
        <v>0</v>
      </c>
      <c r="H403" s="136">
        <f t="shared" ref="H403" si="98">SUM(F403+G403)*E403</f>
        <v>0</v>
      </c>
    </row>
    <row r="404" spans="2:8" x14ac:dyDescent="0.25">
      <c r="B404" s="98"/>
      <c r="C404" s="57"/>
      <c r="D404" s="72"/>
      <c r="E404" s="73"/>
      <c r="F404" s="74"/>
      <c r="G404" s="74"/>
      <c r="H404" s="50"/>
    </row>
    <row r="405" spans="2:8" x14ac:dyDescent="0.25">
      <c r="B405" s="93">
        <f t="shared" ref="B405" si="99">B403 + 0.01</f>
        <v>2.9099999999999828</v>
      </c>
      <c r="C405" s="57" t="s">
        <v>603</v>
      </c>
      <c r="D405" s="71" t="s">
        <v>10</v>
      </c>
      <c r="E405" s="106">
        <v>1</v>
      </c>
      <c r="F405" s="136">
        <v>0</v>
      </c>
      <c r="G405" s="136">
        <v>0</v>
      </c>
      <c r="H405" s="136">
        <f t="shared" ref="H405" si="100">SUM(F405+G405)*E405</f>
        <v>0</v>
      </c>
    </row>
    <row r="406" spans="2:8" x14ac:dyDescent="0.25">
      <c r="B406" s="98"/>
      <c r="C406" s="57"/>
      <c r="D406" s="72"/>
      <c r="E406" s="73"/>
      <c r="F406" s="74"/>
      <c r="G406" s="74"/>
      <c r="H406" s="50"/>
    </row>
    <row r="407" spans="2:8" x14ac:dyDescent="0.25">
      <c r="B407" s="93">
        <f t="shared" ref="B407" si="101">B405 + 0.01</f>
        <v>2.9199999999999826</v>
      </c>
      <c r="C407" s="57" t="s">
        <v>604</v>
      </c>
      <c r="D407" s="71" t="s">
        <v>10</v>
      </c>
      <c r="E407" s="106">
        <v>1</v>
      </c>
      <c r="F407" s="136">
        <v>0</v>
      </c>
      <c r="G407" s="136">
        <v>0</v>
      </c>
      <c r="H407" s="136">
        <f t="shared" ref="H407" si="102">SUM(F407+G407)*E407</f>
        <v>0</v>
      </c>
    </row>
    <row r="408" spans="2:8" x14ac:dyDescent="0.25">
      <c r="B408" s="98"/>
      <c r="C408" s="57"/>
      <c r="D408" s="72"/>
      <c r="E408" s="69"/>
      <c r="F408" s="64"/>
      <c r="G408" s="64"/>
      <c r="H408" s="50"/>
    </row>
    <row r="409" spans="2:8" x14ac:dyDescent="0.25">
      <c r="B409" s="93">
        <f t="shared" ref="B409" si="103">B407 + 0.01</f>
        <v>2.9299999999999824</v>
      </c>
      <c r="C409" s="57" t="s">
        <v>605</v>
      </c>
      <c r="D409" s="71" t="s">
        <v>10</v>
      </c>
      <c r="E409" s="106">
        <v>1</v>
      </c>
      <c r="F409" s="136">
        <v>0</v>
      </c>
      <c r="G409" s="136">
        <v>0</v>
      </c>
      <c r="H409" s="136">
        <f t="shared" ref="H409" si="104">SUM(F409+G409)*E409</f>
        <v>0</v>
      </c>
    </row>
    <row r="410" spans="2:8" x14ac:dyDescent="0.25">
      <c r="B410" s="98"/>
      <c r="C410" s="57"/>
      <c r="D410" s="72"/>
      <c r="E410" s="73"/>
      <c r="F410" s="74"/>
      <c r="G410" s="74"/>
      <c r="H410" s="50"/>
    </row>
    <row r="411" spans="2:8" x14ac:dyDescent="0.25">
      <c r="B411" s="93">
        <f t="shared" ref="B411" si="105">B409 + 0.01</f>
        <v>2.9399999999999822</v>
      </c>
      <c r="C411" s="57" t="s">
        <v>601</v>
      </c>
      <c r="D411" s="71" t="s">
        <v>10</v>
      </c>
      <c r="E411" s="106">
        <v>1</v>
      </c>
      <c r="F411" s="136">
        <v>0</v>
      </c>
      <c r="G411" s="136">
        <v>0</v>
      </c>
      <c r="H411" s="136">
        <f t="shared" ref="H411" si="106">SUM(F411+G411)*E411</f>
        <v>0</v>
      </c>
    </row>
    <row r="412" spans="2:8" x14ac:dyDescent="0.25">
      <c r="B412" s="98"/>
      <c r="C412" s="21"/>
      <c r="D412" s="72"/>
      <c r="E412" s="73"/>
      <c r="F412" s="74"/>
      <c r="G412" s="74"/>
      <c r="H412" s="50"/>
    </row>
    <row r="413" spans="2:8" x14ac:dyDescent="0.25">
      <c r="B413" s="98"/>
      <c r="C413" s="58" t="s">
        <v>607</v>
      </c>
      <c r="D413" s="72"/>
      <c r="E413" s="73"/>
      <c r="F413" s="74"/>
      <c r="G413" s="74"/>
      <c r="H413" s="50"/>
    </row>
    <row r="414" spans="2:8" x14ac:dyDescent="0.25">
      <c r="B414" s="98"/>
      <c r="C414" s="58"/>
      <c r="D414" s="72"/>
      <c r="E414" s="73"/>
      <c r="F414" s="74"/>
      <c r="G414" s="74"/>
      <c r="H414" s="50"/>
    </row>
    <row r="415" spans="2:8" x14ac:dyDescent="0.25">
      <c r="B415" s="93">
        <f>B411 + 0.01</f>
        <v>2.949999999999982</v>
      </c>
      <c r="C415" s="57" t="s">
        <v>902</v>
      </c>
      <c r="D415" s="71" t="s">
        <v>8</v>
      </c>
      <c r="E415" s="106">
        <v>1</v>
      </c>
      <c r="F415" s="136">
        <v>0</v>
      </c>
      <c r="G415" s="136">
        <v>0</v>
      </c>
      <c r="H415" s="136">
        <f t="shared" ref="H415" si="107">SUM(F415+G415)*E415</f>
        <v>0</v>
      </c>
    </row>
    <row r="416" spans="2:8" x14ac:dyDescent="0.25">
      <c r="B416" s="98"/>
      <c r="C416" s="58"/>
      <c r="D416" s="72"/>
      <c r="E416" s="73"/>
      <c r="F416" s="74"/>
      <c r="G416" s="74"/>
      <c r="H416" s="50"/>
    </row>
    <row r="417" spans="2:8" ht="27.6" x14ac:dyDescent="0.25">
      <c r="B417" s="93">
        <f t="shared" ref="B417" si="108">B415 + 0.01</f>
        <v>2.9599999999999818</v>
      </c>
      <c r="C417" s="57" t="s">
        <v>610</v>
      </c>
      <c r="D417" s="71" t="s">
        <v>8</v>
      </c>
      <c r="E417" s="106">
        <v>1</v>
      </c>
      <c r="F417" s="136">
        <v>0</v>
      </c>
      <c r="G417" s="136">
        <v>0</v>
      </c>
      <c r="H417" s="136">
        <f t="shared" ref="H417" si="109">SUM(F417+G417)*E417</f>
        <v>0</v>
      </c>
    </row>
    <row r="418" spans="2:8" x14ac:dyDescent="0.25">
      <c r="B418" s="98"/>
      <c r="C418" s="58" t="s">
        <v>609</v>
      </c>
      <c r="D418" s="72"/>
      <c r="E418" s="73"/>
      <c r="F418" s="74"/>
      <c r="G418" s="74"/>
      <c r="H418" s="50"/>
    </row>
    <row r="419" spans="2:8" ht="27.6" x14ac:dyDescent="0.25">
      <c r="B419" s="93">
        <f t="shared" ref="B419" si="110">B417 + 0.01</f>
        <v>2.9699999999999815</v>
      </c>
      <c r="C419" s="57" t="s">
        <v>608</v>
      </c>
      <c r="D419" s="71" t="s">
        <v>10</v>
      </c>
      <c r="E419" s="106">
        <v>1</v>
      </c>
      <c r="F419" s="136">
        <v>0</v>
      </c>
      <c r="G419" s="136">
        <v>0</v>
      </c>
      <c r="H419" s="136">
        <f t="shared" ref="H419" si="111">SUM(F419+G419)*E419</f>
        <v>0</v>
      </c>
    </row>
    <row r="420" spans="2:8" x14ac:dyDescent="0.25">
      <c r="B420" s="98"/>
      <c r="C420" s="57"/>
      <c r="D420" s="72"/>
      <c r="E420" s="73"/>
      <c r="F420" s="74"/>
      <c r="G420" s="74"/>
      <c r="H420" s="50"/>
    </row>
    <row r="421" spans="2:8" ht="27.6" x14ac:dyDescent="0.25">
      <c r="B421" s="93">
        <f t="shared" ref="B421" si="112">B419 + 0.01</f>
        <v>2.9799999999999813</v>
      </c>
      <c r="C421" s="57" t="s">
        <v>611</v>
      </c>
      <c r="D421" s="71" t="s">
        <v>10</v>
      </c>
      <c r="E421" s="106">
        <v>1</v>
      </c>
      <c r="F421" s="136">
        <v>0</v>
      </c>
      <c r="G421" s="136">
        <v>0</v>
      </c>
      <c r="H421" s="136">
        <f t="shared" ref="H421" si="113">SUM(F421+G421)*E421</f>
        <v>0</v>
      </c>
    </row>
    <row r="422" spans="2:8" x14ac:dyDescent="0.25">
      <c r="B422" s="72"/>
      <c r="C422" s="21"/>
      <c r="D422" s="72"/>
      <c r="E422" s="73"/>
      <c r="F422" s="74"/>
      <c r="G422" s="74"/>
      <c r="H422" s="50"/>
    </row>
    <row r="423" spans="2:8" x14ac:dyDescent="0.25">
      <c r="B423" s="72"/>
      <c r="C423" s="61" t="s">
        <v>1015</v>
      </c>
      <c r="D423" s="72"/>
      <c r="E423" s="73"/>
      <c r="F423" s="74"/>
      <c r="G423" s="74"/>
      <c r="H423" s="50"/>
    </row>
    <row r="424" spans="2:8" x14ac:dyDescent="0.25">
      <c r="B424" s="68"/>
      <c r="C424" s="57"/>
      <c r="D424" s="68"/>
      <c r="E424" s="69"/>
      <c r="F424" s="64"/>
      <c r="G424" s="64"/>
      <c r="H424" s="50"/>
    </row>
    <row r="425" spans="2:8" x14ac:dyDescent="0.25">
      <c r="B425" s="68"/>
      <c r="C425" s="58" t="s">
        <v>612</v>
      </c>
      <c r="D425" s="68"/>
      <c r="E425" s="69"/>
      <c r="F425" s="64"/>
      <c r="G425" s="64"/>
      <c r="H425" s="50"/>
    </row>
    <row r="426" spans="2:8" x14ac:dyDescent="0.25">
      <c r="B426" s="68"/>
      <c r="C426" s="57"/>
      <c r="D426" s="71"/>
      <c r="E426" s="69"/>
      <c r="F426" s="64"/>
      <c r="G426" s="64"/>
      <c r="H426" s="50"/>
    </row>
    <row r="427" spans="2:8" x14ac:dyDescent="0.25">
      <c r="B427" s="93">
        <f>B421 + 0.01</f>
        <v>2.9899999999999811</v>
      </c>
      <c r="C427" s="57" t="s">
        <v>614</v>
      </c>
      <c r="D427" s="71" t="s">
        <v>10</v>
      </c>
      <c r="E427" s="106">
        <v>1</v>
      </c>
      <c r="F427" s="136">
        <v>0</v>
      </c>
      <c r="G427" s="136">
        <v>0</v>
      </c>
      <c r="H427" s="136">
        <f t="shared" ref="H427" si="114">SUM(F427+G427)*E427</f>
        <v>0</v>
      </c>
    </row>
    <row r="428" spans="2:8" x14ac:dyDescent="0.25">
      <c r="B428" s="98"/>
      <c r="C428" s="57"/>
      <c r="D428" s="68"/>
      <c r="E428" s="69"/>
      <c r="F428" s="64"/>
      <c r="G428" s="64"/>
      <c r="H428" s="50"/>
    </row>
    <row r="429" spans="2:8" x14ac:dyDescent="0.25">
      <c r="B429" s="98">
        <v>2.1</v>
      </c>
      <c r="C429" s="57" t="s">
        <v>615</v>
      </c>
      <c r="D429" s="71" t="s">
        <v>10</v>
      </c>
      <c r="E429" s="106">
        <v>1</v>
      </c>
      <c r="F429" s="136">
        <v>0</v>
      </c>
      <c r="G429" s="136">
        <v>0</v>
      </c>
      <c r="H429" s="136">
        <f t="shared" ref="H429" si="115">SUM(F429+G429)*E429</f>
        <v>0</v>
      </c>
    </row>
    <row r="430" spans="2:8" x14ac:dyDescent="0.25">
      <c r="B430" s="98"/>
      <c r="C430" s="57"/>
      <c r="D430" s="68"/>
      <c r="E430" s="69"/>
      <c r="F430" s="64"/>
      <c r="G430" s="64"/>
      <c r="H430" s="50"/>
    </row>
    <row r="431" spans="2:8" x14ac:dyDescent="0.25">
      <c r="B431" s="98">
        <f>B429 + 0.001</f>
        <v>2.101</v>
      </c>
      <c r="C431" s="57" t="s">
        <v>616</v>
      </c>
      <c r="D431" s="71" t="s">
        <v>10</v>
      </c>
      <c r="E431" s="106">
        <v>1</v>
      </c>
      <c r="F431" s="136">
        <v>0</v>
      </c>
      <c r="G431" s="136">
        <v>0</v>
      </c>
      <c r="H431" s="136">
        <f t="shared" ref="H431" si="116">SUM(F431+G431)*E431</f>
        <v>0</v>
      </c>
    </row>
    <row r="432" spans="2:8" x14ac:dyDescent="0.25">
      <c r="B432" s="98"/>
      <c r="C432" s="21"/>
      <c r="D432" s="68"/>
      <c r="E432" s="69"/>
      <c r="F432" s="64"/>
      <c r="G432" s="64"/>
      <c r="H432" s="50"/>
    </row>
    <row r="433" spans="2:8" ht="41.4" x14ac:dyDescent="0.25">
      <c r="B433" s="98"/>
      <c r="C433" s="58" t="s">
        <v>613</v>
      </c>
      <c r="D433" s="68"/>
      <c r="E433" s="69"/>
      <c r="F433" s="64"/>
      <c r="G433" s="64"/>
      <c r="H433" s="50"/>
    </row>
    <row r="434" spans="2:8" x14ac:dyDescent="0.25">
      <c r="B434" s="98"/>
      <c r="C434" s="21"/>
      <c r="D434" s="68"/>
      <c r="E434" s="69"/>
      <c r="F434" s="64"/>
      <c r="G434" s="64"/>
      <c r="H434" s="50"/>
    </row>
    <row r="435" spans="2:8" x14ac:dyDescent="0.25">
      <c r="B435" s="98">
        <f>B431 + 0.001</f>
        <v>2.1019999999999999</v>
      </c>
      <c r="C435" s="57" t="s">
        <v>903</v>
      </c>
      <c r="D435" s="71" t="s">
        <v>10</v>
      </c>
      <c r="E435" s="106">
        <v>1</v>
      </c>
      <c r="F435" s="136">
        <v>0</v>
      </c>
      <c r="G435" s="136">
        <v>0</v>
      </c>
      <c r="H435" s="136">
        <f t="shared" ref="H435" si="117">SUM(F435+G435)*E435</f>
        <v>0</v>
      </c>
    </row>
    <row r="436" spans="2:8" x14ac:dyDescent="0.25">
      <c r="B436" s="98"/>
      <c r="C436" s="57"/>
      <c r="D436" s="68"/>
      <c r="E436" s="69"/>
      <c r="F436" s="64"/>
      <c r="G436" s="64"/>
      <c r="H436" s="50"/>
    </row>
    <row r="437" spans="2:8" x14ac:dyDescent="0.25">
      <c r="B437" s="98">
        <f>B435 + 0.001</f>
        <v>2.1029999999999998</v>
      </c>
      <c r="C437" s="57" t="s">
        <v>904</v>
      </c>
      <c r="D437" s="71" t="s">
        <v>10</v>
      </c>
      <c r="E437" s="106">
        <v>1</v>
      </c>
      <c r="F437" s="136">
        <v>0</v>
      </c>
      <c r="G437" s="136">
        <v>0</v>
      </c>
      <c r="H437" s="136">
        <f t="shared" ref="H437" si="118">SUM(F437+G437)*E437</f>
        <v>0</v>
      </c>
    </row>
    <row r="438" spans="2:8" x14ac:dyDescent="0.25">
      <c r="B438" s="98"/>
      <c r="C438" s="57"/>
      <c r="D438" s="68"/>
      <c r="E438" s="69"/>
      <c r="F438" s="64"/>
      <c r="G438" s="64"/>
      <c r="H438" s="50"/>
    </row>
    <row r="439" spans="2:8" x14ac:dyDescent="0.25">
      <c r="B439" s="98">
        <f>B437 + 0.001</f>
        <v>2.1039999999999996</v>
      </c>
      <c r="C439" s="57" t="s">
        <v>616</v>
      </c>
      <c r="D439" s="71" t="s">
        <v>10</v>
      </c>
      <c r="E439" s="106">
        <v>1</v>
      </c>
      <c r="F439" s="136">
        <v>0</v>
      </c>
      <c r="G439" s="136">
        <v>0</v>
      </c>
      <c r="H439" s="136">
        <f t="shared" ref="H439" si="119">SUM(F439+G439)*E439</f>
        <v>0</v>
      </c>
    </row>
    <row r="440" spans="2:8" x14ac:dyDescent="0.25">
      <c r="B440" s="72"/>
      <c r="C440" s="21"/>
      <c r="D440" s="72"/>
      <c r="E440" s="73"/>
      <c r="F440" s="74"/>
      <c r="G440" s="74"/>
      <c r="H440" s="50"/>
    </row>
    <row r="441" spans="2:8" x14ac:dyDescent="0.25">
      <c r="B441" s="72"/>
      <c r="C441" s="21"/>
      <c r="D441" s="72"/>
      <c r="E441" s="73"/>
      <c r="F441" s="74"/>
      <c r="G441" s="74"/>
      <c r="H441" s="50"/>
    </row>
    <row r="442" spans="2:8" x14ac:dyDescent="0.25">
      <c r="B442" s="72"/>
      <c r="C442" s="21"/>
      <c r="D442" s="72"/>
      <c r="E442" s="73"/>
      <c r="F442" s="74"/>
      <c r="G442" s="74"/>
      <c r="H442" s="50"/>
    </row>
    <row r="443" spans="2:8" x14ac:dyDescent="0.25">
      <c r="B443" s="72"/>
      <c r="C443" s="21"/>
      <c r="D443" s="72"/>
      <c r="E443" s="73"/>
      <c r="F443" s="74"/>
      <c r="G443" s="74"/>
      <c r="H443" s="50"/>
    </row>
    <row r="444" spans="2:8" ht="15.75" customHeight="1" x14ac:dyDescent="0.25">
      <c r="B444" s="118"/>
      <c r="C444" s="119" t="s">
        <v>25</v>
      </c>
      <c r="D444" s="104"/>
      <c r="E444" s="104"/>
      <c r="F444" s="104"/>
      <c r="G444" s="108"/>
      <c r="H444" s="153">
        <f>SUM(H371:H442)</f>
        <v>0</v>
      </c>
    </row>
    <row r="445" spans="2:8" x14ac:dyDescent="0.25">
      <c r="B445" s="65" t="s">
        <v>1</v>
      </c>
      <c r="C445" s="43" t="s">
        <v>2</v>
      </c>
      <c r="D445" s="65" t="s">
        <v>3</v>
      </c>
      <c r="E445" s="66" t="s">
        <v>4</v>
      </c>
      <c r="F445" s="66" t="s">
        <v>5</v>
      </c>
      <c r="G445" s="66" t="s">
        <v>22</v>
      </c>
      <c r="H445" s="67" t="s">
        <v>23</v>
      </c>
    </row>
    <row r="446" spans="2:8" ht="14.4" thickBot="1" x14ac:dyDescent="0.3">
      <c r="B446" s="68"/>
      <c r="C446" s="21" t="s">
        <v>26</v>
      </c>
      <c r="D446" s="71"/>
      <c r="E446" s="69"/>
      <c r="F446" s="64"/>
      <c r="G446" s="64"/>
      <c r="H446" s="141">
        <f>SUM(H444)</f>
        <v>0</v>
      </c>
    </row>
    <row r="447" spans="2:8" ht="14.4" thickTop="1" x14ac:dyDescent="0.25">
      <c r="B447" s="72"/>
      <c r="C447" s="21"/>
      <c r="D447" s="72"/>
      <c r="E447" s="73"/>
      <c r="F447" s="74"/>
      <c r="G447" s="74"/>
      <c r="H447" s="50"/>
    </row>
    <row r="448" spans="2:8" x14ac:dyDescent="0.25">
      <c r="B448" s="98"/>
      <c r="C448" s="58" t="s">
        <v>11</v>
      </c>
      <c r="D448" s="68"/>
      <c r="E448" s="69"/>
      <c r="F448" s="64"/>
      <c r="G448" s="64"/>
      <c r="H448" s="50"/>
    </row>
    <row r="449" spans="2:8" x14ac:dyDescent="0.25">
      <c r="B449" s="98"/>
      <c r="C449" s="57"/>
      <c r="D449" s="68"/>
      <c r="E449" s="69"/>
      <c r="F449" s="64"/>
      <c r="G449" s="64"/>
      <c r="H449" s="50"/>
    </row>
    <row r="450" spans="2:8" x14ac:dyDescent="0.25">
      <c r="B450" s="98">
        <f>B439 + 0.001</f>
        <v>2.1049999999999995</v>
      </c>
      <c r="C450" s="57" t="s">
        <v>247</v>
      </c>
      <c r="D450" s="71" t="s">
        <v>10</v>
      </c>
      <c r="E450" s="106">
        <v>1</v>
      </c>
      <c r="F450" s="136">
        <v>0</v>
      </c>
      <c r="G450" s="136">
        <v>0</v>
      </c>
      <c r="H450" s="136">
        <f t="shared" ref="H450" si="120">SUM(F450+G450)*E450</f>
        <v>0</v>
      </c>
    </row>
    <row r="451" spans="2:8" x14ac:dyDescent="0.25">
      <c r="B451" s="98"/>
      <c r="C451" s="57"/>
      <c r="D451" s="68"/>
      <c r="E451" s="69"/>
      <c r="F451" s="64"/>
      <c r="G451" s="64"/>
      <c r="H451" s="50"/>
    </row>
    <row r="452" spans="2:8" x14ac:dyDescent="0.25">
      <c r="B452" s="98"/>
      <c r="C452" s="58" t="s">
        <v>617</v>
      </c>
      <c r="D452" s="71"/>
      <c r="F452" s="102"/>
      <c r="G452" s="102"/>
      <c r="H452" s="102"/>
    </row>
    <row r="453" spans="2:8" x14ac:dyDescent="0.25">
      <c r="B453" s="98"/>
      <c r="C453" s="57"/>
      <c r="D453" s="68"/>
      <c r="E453" s="69"/>
      <c r="F453" s="64"/>
      <c r="G453" s="64"/>
      <c r="H453" s="50"/>
    </row>
    <row r="454" spans="2:8" x14ac:dyDescent="0.25">
      <c r="B454" s="98">
        <f>B450 + 0.001</f>
        <v>2.1059999999999994</v>
      </c>
      <c r="C454" s="57" t="s">
        <v>620</v>
      </c>
      <c r="D454" s="71" t="s">
        <v>10</v>
      </c>
      <c r="E454" s="106">
        <v>1</v>
      </c>
      <c r="F454" s="136">
        <v>0</v>
      </c>
      <c r="G454" s="136">
        <v>0</v>
      </c>
      <c r="H454" s="136">
        <f t="shared" ref="H454" si="121">SUM(F454+G454)*E454</f>
        <v>0</v>
      </c>
    </row>
    <row r="455" spans="2:8" x14ac:dyDescent="0.25">
      <c r="B455" s="98"/>
      <c r="C455" s="57"/>
      <c r="D455" s="68"/>
      <c r="E455" s="69"/>
      <c r="F455" s="64"/>
      <c r="G455" s="64"/>
      <c r="H455" s="50"/>
    </row>
    <row r="456" spans="2:8" ht="27.6" x14ac:dyDescent="0.25">
      <c r="B456" s="98">
        <f>B454 + 0.001</f>
        <v>2.1069999999999993</v>
      </c>
      <c r="C456" s="57" t="s">
        <v>621</v>
      </c>
      <c r="D456" s="71" t="s">
        <v>9</v>
      </c>
      <c r="E456" s="106">
        <v>1</v>
      </c>
      <c r="F456" s="136">
        <v>0</v>
      </c>
      <c r="G456" s="136">
        <v>0</v>
      </c>
      <c r="H456" s="136">
        <f t="shared" ref="H456" si="122">SUM(F456+G456)*E456</f>
        <v>0</v>
      </c>
    </row>
    <row r="457" spans="2:8" x14ac:dyDescent="0.25">
      <c r="B457" s="98"/>
      <c r="C457" s="57"/>
      <c r="D457" s="68"/>
      <c r="E457" s="69"/>
      <c r="F457" s="64"/>
      <c r="G457" s="64"/>
      <c r="H457" s="50"/>
    </row>
    <row r="458" spans="2:8" x14ac:dyDescent="0.25">
      <c r="B458" s="98">
        <f>B456 + 0.001</f>
        <v>2.1079999999999992</v>
      </c>
      <c r="C458" s="57" t="s">
        <v>622</v>
      </c>
      <c r="D458" s="71" t="s">
        <v>9</v>
      </c>
      <c r="E458" s="106">
        <v>1</v>
      </c>
      <c r="F458" s="136">
        <v>0</v>
      </c>
      <c r="G458" s="136">
        <v>0</v>
      </c>
      <c r="H458" s="136">
        <f t="shared" ref="H458" si="123">SUM(F458+G458)*E458</f>
        <v>0</v>
      </c>
    </row>
    <row r="459" spans="2:8" x14ac:dyDescent="0.25">
      <c r="B459" s="98"/>
      <c r="C459" s="57"/>
      <c r="D459" s="68"/>
      <c r="E459" s="69"/>
      <c r="F459" s="64"/>
      <c r="G459" s="64"/>
      <c r="H459" s="50"/>
    </row>
    <row r="460" spans="2:8" x14ac:dyDescent="0.25">
      <c r="B460" s="98"/>
      <c r="C460" s="61" t="s">
        <v>618</v>
      </c>
      <c r="D460" s="68"/>
      <c r="E460" s="69"/>
      <c r="F460" s="64"/>
      <c r="G460" s="64"/>
      <c r="H460" s="50"/>
    </row>
    <row r="461" spans="2:8" x14ac:dyDescent="0.25">
      <c r="B461" s="98"/>
      <c r="C461" s="57"/>
      <c r="D461" s="68"/>
      <c r="E461" s="69"/>
      <c r="F461" s="64"/>
      <c r="G461" s="64"/>
      <c r="H461" s="50"/>
    </row>
    <row r="462" spans="2:8" x14ac:dyDescent="0.25">
      <c r="B462" s="98">
        <f>B458+0.001</f>
        <v>2.1089999999999991</v>
      </c>
      <c r="C462" s="57" t="s">
        <v>623</v>
      </c>
      <c r="D462" s="71" t="s">
        <v>10</v>
      </c>
      <c r="E462" s="106">
        <v>1</v>
      </c>
      <c r="F462" s="136">
        <v>0</v>
      </c>
      <c r="G462" s="136">
        <v>0</v>
      </c>
      <c r="H462" s="136">
        <f t="shared" ref="H462" si="124">SUM(F462+G462)*E462</f>
        <v>0</v>
      </c>
    </row>
    <row r="463" spans="2:8" x14ac:dyDescent="0.25">
      <c r="B463" s="98"/>
      <c r="C463" s="57"/>
      <c r="D463" s="68"/>
      <c r="E463" s="69"/>
      <c r="F463" s="64"/>
      <c r="G463" s="64"/>
      <c r="H463" s="50"/>
    </row>
    <row r="464" spans="2:8" ht="17.25" customHeight="1" x14ac:dyDescent="0.25">
      <c r="B464" s="98">
        <f t="shared" ref="B464:B496" si="125">B462+0.001</f>
        <v>2.109999999999999</v>
      </c>
      <c r="C464" s="57" t="s">
        <v>624</v>
      </c>
      <c r="D464" s="71" t="s">
        <v>10</v>
      </c>
      <c r="E464" s="106">
        <v>1</v>
      </c>
      <c r="F464" s="136">
        <v>0</v>
      </c>
      <c r="G464" s="136">
        <v>0</v>
      </c>
      <c r="H464" s="136">
        <f t="shared" ref="H464" si="126">SUM(F464+G464)*E464</f>
        <v>0</v>
      </c>
    </row>
    <row r="465" spans="2:8" x14ac:dyDescent="0.25">
      <c r="B465" s="98"/>
      <c r="C465" s="57"/>
      <c r="D465" s="68"/>
      <c r="E465" s="69"/>
      <c r="F465" s="64"/>
      <c r="G465" s="64"/>
      <c r="H465" s="50"/>
    </row>
    <row r="466" spans="2:8" x14ac:dyDescent="0.25">
      <c r="B466" s="98">
        <f t="shared" si="125"/>
        <v>2.1109999999999989</v>
      </c>
      <c r="C466" s="57" t="s">
        <v>619</v>
      </c>
      <c r="D466" s="71" t="s">
        <v>10</v>
      </c>
      <c r="E466" s="106">
        <v>1</v>
      </c>
      <c r="F466" s="136">
        <v>0</v>
      </c>
      <c r="G466" s="136">
        <v>0</v>
      </c>
      <c r="H466" s="136">
        <f t="shared" ref="H466" si="127">SUM(F466+G466)*E466</f>
        <v>0</v>
      </c>
    </row>
    <row r="467" spans="2:8" x14ac:dyDescent="0.25">
      <c r="B467" s="98"/>
      <c r="C467" s="21"/>
      <c r="D467" s="68"/>
      <c r="E467" s="69"/>
      <c r="F467" s="64"/>
      <c r="G467" s="64"/>
      <c r="H467" s="50"/>
    </row>
    <row r="468" spans="2:8" x14ac:dyDescent="0.25">
      <c r="B468" s="98"/>
      <c r="C468" s="61" t="s">
        <v>626</v>
      </c>
      <c r="D468" s="68"/>
      <c r="E468" s="69"/>
      <c r="F468" s="64"/>
      <c r="G468" s="64"/>
      <c r="H468" s="50"/>
    </row>
    <row r="469" spans="2:8" x14ac:dyDescent="0.25">
      <c r="B469" s="98"/>
      <c r="C469" s="57"/>
      <c r="D469" s="68"/>
      <c r="E469" s="69"/>
      <c r="F469" s="64"/>
      <c r="G469" s="64"/>
      <c r="H469" s="50"/>
    </row>
    <row r="470" spans="2:8" x14ac:dyDescent="0.25">
      <c r="B470" s="98"/>
      <c r="C470" s="58" t="s">
        <v>627</v>
      </c>
      <c r="D470" s="68"/>
      <c r="E470" s="69"/>
      <c r="F470" s="64"/>
      <c r="G470" s="64"/>
      <c r="H470" s="50"/>
    </row>
    <row r="471" spans="2:8" x14ac:dyDescent="0.25">
      <c r="B471" s="98"/>
      <c r="C471" s="57"/>
      <c r="D471" s="68"/>
      <c r="E471" s="69"/>
      <c r="F471" s="64"/>
      <c r="G471" s="64"/>
      <c r="H471" s="50"/>
    </row>
    <row r="472" spans="2:8" x14ac:dyDescent="0.25">
      <c r="B472" s="98">
        <f>B466+0.001</f>
        <v>2.1119999999999988</v>
      </c>
      <c r="C472" s="57" t="s">
        <v>625</v>
      </c>
      <c r="D472" s="71" t="s">
        <v>9</v>
      </c>
      <c r="E472" s="106">
        <v>1</v>
      </c>
      <c r="F472" s="136">
        <v>0</v>
      </c>
      <c r="G472" s="136">
        <v>0</v>
      </c>
      <c r="H472" s="136">
        <f t="shared" ref="H472" si="128">SUM(F472+G472)*E472</f>
        <v>0</v>
      </c>
    </row>
    <row r="473" spans="2:8" x14ac:dyDescent="0.25">
      <c r="B473" s="98"/>
      <c r="C473" s="57"/>
      <c r="D473" s="68"/>
      <c r="E473" s="69"/>
      <c r="F473" s="64"/>
      <c r="G473" s="64"/>
      <c r="H473" s="50"/>
    </row>
    <row r="474" spans="2:8" x14ac:dyDescent="0.25">
      <c r="B474" s="98">
        <f t="shared" si="125"/>
        <v>2.1129999999999987</v>
      </c>
      <c r="C474" s="57" t="s">
        <v>628</v>
      </c>
      <c r="D474" s="71" t="s">
        <v>9</v>
      </c>
      <c r="E474" s="106">
        <v>1</v>
      </c>
      <c r="F474" s="136">
        <v>0</v>
      </c>
      <c r="G474" s="136">
        <v>0</v>
      </c>
      <c r="H474" s="136">
        <f t="shared" ref="H474" si="129">SUM(F474+G474)*E474</f>
        <v>0</v>
      </c>
    </row>
    <row r="475" spans="2:8" x14ac:dyDescent="0.25">
      <c r="B475" s="98"/>
      <c r="C475" s="21"/>
      <c r="D475" s="68"/>
      <c r="E475" s="69"/>
      <c r="F475" s="64"/>
      <c r="G475" s="64"/>
      <c r="H475" s="50"/>
    </row>
    <row r="476" spans="2:8" ht="27.6" x14ac:dyDescent="0.25">
      <c r="B476" s="98"/>
      <c r="C476" s="58" t="s">
        <v>632</v>
      </c>
      <c r="D476" s="71"/>
      <c r="E476" s="69"/>
      <c r="F476" s="64"/>
      <c r="G476" s="64"/>
      <c r="H476" s="50"/>
    </row>
    <row r="477" spans="2:8" x14ac:dyDescent="0.25">
      <c r="B477" s="98"/>
      <c r="C477" s="58"/>
      <c r="D477" s="68"/>
      <c r="E477" s="69"/>
      <c r="F477" s="64"/>
      <c r="G477" s="64"/>
      <c r="H477" s="50"/>
    </row>
    <row r="478" spans="2:8" x14ac:dyDescent="0.25">
      <c r="B478" s="98">
        <f>B474+0.001</f>
        <v>2.1139999999999985</v>
      </c>
      <c r="C478" s="57" t="s">
        <v>631</v>
      </c>
      <c r="D478" s="71" t="s">
        <v>10</v>
      </c>
      <c r="E478" s="106">
        <v>1</v>
      </c>
      <c r="F478" s="136">
        <v>0</v>
      </c>
      <c r="G478" s="136">
        <v>0</v>
      </c>
      <c r="H478" s="136">
        <f t="shared" ref="H478" si="130">SUM(F478+G478)*E478</f>
        <v>0</v>
      </c>
    </row>
    <row r="479" spans="2:8" x14ac:dyDescent="0.25">
      <c r="B479" s="98"/>
      <c r="C479" s="57"/>
      <c r="D479" s="71"/>
      <c r="E479" s="69"/>
      <c r="F479" s="64"/>
      <c r="G479" s="64"/>
      <c r="H479" s="50"/>
    </row>
    <row r="480" spans="2:8" x14ac:dyDescent="0.25">
      <c r="B480" s="98">
        <f t="shared" si="125"/>
        <v>2.1149999999999984</v>
      </c>
      <c r="C480" s="57" t="s">
        <v>630</v>
      </c>
      <c r="D480" s="71" t="s">
        <v>10</v>
      </c>
      <c r="E480" s="106">
        <v>1</v>
      </c>
      <c r="F480" s="136">
        <v>0</v>
      </c>
      <c r="G480" s="136">
        <v>0</v>
      </c>
      <c r="H480" s="136">
        <f t="shared" ref="H480" si="131">SUM(F480+G480)*E480</f>
        <v>0</v>
      </c>
    </row>
    <row r="481" spans="2:8" x14ac:dyDescent="0.25">
      <c r="B481" s="98"/>
      <c r="C481" s="57"/>
      <c r="D481" s="71"/>
      <c r="E481" s="69"/>
      <c r="F481" s="64"/>
      <c r="G481" s="64"/>
      <c r="H481" s="50"/>
    </row>
    <row r="482" spans="2:8" x14ac:dyDescent="0.25">
      <c r="B482" s="98">
        <f t="shared" si="125"/>
        <v>2.1159999999999983</v>
      </c>
      <c r="C482" s="57" t="s">
        <v>629</v>
      </c>
      <c r="D482" s="71" t="s">
        <v>10</v>
      </c>
      <c r="E482" s="106">
        <v>1</v>
      </c>
      <c r="F482" s="136">
        <v>0</v>
      </c>
      <c r="G482" s="136">
        <v>0</v>
      </c>
      <c r="H482" s="136">
        <f t="shared" ref="H482" si="132">SUM(F482+G482)*E482</f>
        <v>0</v>
      </c>
    </row>
    <row r="483" spans="2:8" x14ac:dyDescent="0.25">
      <c r="B483" s="98"/>
      <c r="C483" s="57"/>
      <c r="D483" s="68"/>
      <c r="E483" s="69"/>
      <c r="F483" s="64"/>
      <c r="G483" s="64"/>
      <c r="H483" s="50"/>
    </row>
    <row r="484" spans="2:8" x14ac:dyDescent="0.25">
      <c r="B484" s="98">
        <f t="shared" si="125"/>
        <v>2.1169999999999982</v>
      </c>
      <c r="C484" s="57" t="s">
        <v>633</v>
      </c>
      <c r="D484" s="71" t="s">
        <v>10</v>
      </c>
      <c r="E484" s="106">
        <v>1</v>
      </c>
      <c r="F484" s="136">
        <v>0</v>
      </c>
      <c r="G484" s="136">
        <v>0</v>
      </c>
      <c r="H484" s="136">
        <f t="shared" ref="H484" si="133">SUM(F484+G484)*E484</f>
        <v>0</v>
      </c>
    </row>
    <row r="485" spans="2:8" x14ac:dyDescent="0.25">
      <c r="B485" s="98"/>
      <c r="C485" s="57"/>
      <c r="D485" s="68"/>
      <c r="E485" s="69"/>
      <c r="F485" s="64"/>
      <c r="G485" s="64"/>
      <c r="H485" s="50"/>
    </row>
    <row r="486" spans="2:8" x14ac:dyDescent="0.25">
      <c r="B486" s="98">
        <f t="shared" si="125"/>
        <v>2.1179999999999981</v>
      </c>
      <c r="C486" s="57" t="s">
        <v>634</v>
      </c>
      <c r="D486" s="71" t="s">
        <v>10</v>
      </c>
      <c r="E486" s="106">
        <v>1</v>
      </c>
      <c r="F486" s="136">
        <v>0</v>
      </c>
      <c r="G486" s="136">
        <v>0</v>
      </c>
      <c r="H486" s="136">
        <f t="shared" ref="H486" si="134">SUM(F486+G486)*E486</f>
        <v>0</v>
      </c>
    </row>
    <row r="487" spans="2:8" x14ac:dyDescent="0.25">
      <c r="B487" s="98"/>
      <c r="C487" s="21"/>
      <c r="D487" s="68"/>
      <c r="E487" s="69"/>
      <c r="F487" s="64"/>
      <c r="G487" s="64"/>
      <c r="H487" s="50"/>
    </row>
    <row r="488" spans="2:8" x14ac:dyDescent="0.25">
      <c r="B488" s="98"/>
      <c r="C488" s="58" t="s">
        <v>635</v>
      </c>
      <c r="D488" s="68"/>
      <c r="E488" s="69"/>
      <c r="F488" s="64"/>
      <c r="G488" s="64"/>
      <c r="H488" s="50"/>
    </row>
    <row r="489" spans="2:8" x14ac:dyDescent="0.25">
      <c r="B489" s="98"/>
      <c r="C489" s="57"/>
      <c r="D489" s="68"/>
      <c r="E489" s="69"/>
      <c r="F489" s="64"/>
      <c r="G489" s="64"/>
      <c r="H489" s="50"/>
    </row>
    <row r="490" spans="2:8" x14ac:dyDescent="0.25">
      <c r="B490" s="98">
        <f>B486+0.001</f>
        <v>2.118999999999998</v>
      </c>
      <c r="C490" s="57" t="s">
        <v>636</v>
      </c>
      <c r="D490" s="71" t="s">
        <v>10</v>
      </c>
      <c r="E490" s="106">
        <v>1</v>
      </c>
      <c r="F490" s="136">
        <v>0</v>
      </c>
      <c r="G490" s="136">
        <v>0</v>
      </c>
      <c r="H490" s="136">
        <f t="shared" ref="H490" si="135">SUM(F490+G490)*E490</f>
        <v>0</v>
      </c>
    </row>
    <row r="491" spans="2:8" x14ac:dyDescent="0.25">
      <c r="B491" s="98"/>
      <c r="C491" s="57"/>
      <c r="D491" s="68"/>
      <c r="E491" s="69"/>
      <c r="F491" s="64"/>
      <c r="G491" s="64"/>
      <c r="H491" s="50"/>
    </row>
    <row r="492" spans="2:8" x14ac:dyDescent="0.25">
      <c r="B492" s="98">
        <f t="shared" si="125"/>
        <v>2.1199999999999979</v>
      </c>
      <c r="C492" s="57" t="s">
        <v>637</v>
      </c>
      <c r="D492" s="71" t="s">
        <v>9</v>
      </c>
      <c r="E492" s="106">
        <v>1</v>
      </c>
      <c r="F492" s="136">
        <v>0</v>
      </c>
      <c r="G492" s="136">
        <v>0</v>
      </c>
      <c r="H492" s="136">
        <f t="shared" ref="H492" si="136">SUM(F492+G492)*E492</f>
        <v>0</v>
      </c>
    </row>
    <row r="493" spans="2:8" x14ac:dyDescent="0.25">
      <c r="B493" s="98"/>
      <c r="C493" s="21"/>
      <c r="D493" s="68"/>
      <c r="E493" s="69"/>
      <c r="F493" s="64"/>
      <c r="G493" s="64"/>
      <c r="H493" s="50"/>
    </row>
    <row r="494" spans="2:8" x14ac:dyDescent="0.25">
      <c r="B494" s="98">
        <f t="shared" si="125"/>
        <v>2.1209999999999978</v>
      </c>
      <c r="C494" s="57" t="s">
        <v>638</v>
      </c>
      <c r="D494" s="71" t="s">
        <v>9</v>
      </c>
      <c r="E494" s="106">
        <v>1</v>
      </c>
      <c r="F494" s="136">
        <v>0</v>
      </c>
      <c r="G494" s="136">
        <v>0</v>
      </c>
      <c r="H494" s="136">
        <f t="shared" ref="H494" si="137">SUM(F494+G494)*E494</f>
        <v>0</v>
      </c>
    </row>
    <row r="495" spans="2:8" x14ac:dyDescent="0.25">
      <c r="B495" s="98"/>
      <c r="C495" s="57"/>
      <c r="D495" s="68"/>
      <c r="E495" s="69"/>
      <c r="F495" s="64"/>
      <c r="G495" s="64"/>
      <c r="H495" s="50"/>
    </row>
    <row r="496" spans="2:8" x14ac:dyDescent="0.25">
      <c r="B496" s="98">
        <f t="shared" si="125"/>
        <v>2.1219999999999977</v>
      </c>
      <c r="C496" s="57" t="s">
        <v>639</v>
      </c>
      <c r="D496" s="71" t="s">
        <v>9</v>
      </c>
      <c r="E496" s="106">
        <v>1</v>
      </c>
      <c r="F496" s="136">
        <v>0</v>
      </c>
      <c r="G496" s="136">
        <v>0</v>
      </c>
      <c r="H496" s="136">
        <f t="shared" ref="H496" si="138">SUM(F496+G496)*E496</f>
        <v>0</v>
      </c>
    </row>
    <row r="497" spans="2:8" x14ac:dyDescent="0.25">
      <c r="B497" s="68"/>
      <c r="C497" s="21"/>
      <c r="D497" s="68"/>
      <c r="E497" s="69"/>
      <c r="F497" s="64"/>
      <c r="G497" s="64"/>
      <c r="H497" s="50"/>
    </row>
    <row r="498" spans="2:8" x14ac:dyDescent="0.25">
      <c r="B498" s="68"/>
      <c r="C498" s="58" t="s">
        <v>640</v>
      </c>
      <c r="D498" s="68"/>
      <c r="E498" s="69"/>
      <c r="F498" s="64"/>
      <c r="G498" s="64"/>
      <c r="H498" s="50"/>
    </row>
    <row r="499" spans="2:8" x14ac:dyDescent="0.25">
      <c r="B499" s="68"/>
      <c r="C499" s="57"/>
      <c r="D499" s="68"/>
      <c r="E499" s="69"/>
      <c r="F499" s="64"/>
      <c r="G499" s="64"/>
      <c r="H499" s="50"/>
    </row>
    <row r="500" spans="2:8" ht="27.6" x14ac:dyDescent="0.25">
      <c r="B500" s="98">
        <f>B496+0.001</f>
        <v>2.1229999999999976</v>
      </c>
      <c r="C500" s="57" t="s">
        <v>646</v>
      </c>
      <c r="D500" s="71" t="s">
        <v>9</v>
      </c>
      <c r="E500" s="106">
        <v>1</v>
      </c>
      <c r="F500" s="136">
        <v>0</v>
      </c>
      <c r="G500" s="136">
        <v>0</v>
      </c>
      <c r="H500" s="136">
        <f t="shared" ref="H500" si="139">SUM(F500+G500)*E500</f>
        <v>0</v>
      </c>
    </row>
    <row r="501" spans="2:8" x14ac:dyDescent="0.25">
      <c r="B501" s="98"/>
      <c r="C501" s="57"/>
      <c r="D501" s="68"/>
      <c r="E501" s="69"/>
      <c r="F501" s="64"/>
      <c r="G501" s="64"/>
      <c r="H501" s="50"/>
    </row>
    <row r="502" spans="2:8" x14ac:dyDescent="0.25">
      <c r="B502" s="98"/>
      <c r="C502" s="58" t="s">
        <v>641</v>
      </c>
      <c r="D502" s="68"/>
      <c r="E502" s="69"/>
      <c r="F502" s="64"/>
      <c r="G502" s="64"/>
      <c r="H502" s="50"/>
    </row>
    <row r="503" spans="2:8" x14ac:dyDescent="0.25">
      <c r="B503" s="98"/>
      <c r="C503" s="57"/>
      <c r="D503" s="68"/>
      <c r="E503" s="69"/>
      <c r="F503" s="64"/>
      <c r="G503" s="64"/>
      <c r="H503" s="50"/>
    </row>
    <row r="504" spans="2:8" x14ac:dyDescent="0.25">
      <c r="B504" s="98">
        <f>B500+0.001</f>
        <v>2.1239999999999974</v>
      </c>
      <c r="C504" s="57" t="s">
        <v>647</v>
      </c>
      <c r="D504" s="71" t="s">
        <v>10</v>
      </c>
      <c r="E504" s="106">
        <v>1</v>
      </c>
      <c r="F504" s="136">
        <v>0</v>
      </c>
      <c r="G504" s="136">
        <v>0</v>
      </c>
      <c r="H504" s="136">
        <f t="shared" ref="H504" si="140">SUM(F504+G504)*E504</f>
        <v>0</v>
      </c>
    </row>
    <row r="505" spans="2:8" x14ac:dyDescent="0.25">
      <c r="B505" s="98"/>
      <c r="C505" s="57"/>
      <c r="D505" s="68"/>
      <c r="E505" s="69"/>
      <c r="F505" s="64"/>
      <c r="G505" s="64"/>
      <c r="H505" s="50"/>
    </row>
    <row r="506" spans="2:8" ht="27.6" x14ac:dyDescent="0.25">
      <c r="B506" s="98">
        <f>B504+0.001</f>
        <v>2.1249999999999973</v>
      </c>
      <c r="C506" s="57" t="s">
        <v>648</v>
      </c>
      <c r="D506" s="71" t="s">
        <v>9</v>
      </c>
      <c r="E506" s="106">
        <v>1</v>
      </c>
      <c r="F506" s="136">
        <v>0</v>
      </c>
      <c r="G506" s="136">
        <v>0</v>
      </c>
      <c r="H506" s="136">
        <f t="shared" ref="H506" si="141">SUM(F506+G506)*E506</f>
        <v>0</v>
      </c>
    </row>
    <row r="507" spans="2:8" x14ac:dyDescent="0.25">
      <c r="B507" s="98"/>
      <c r="C507" s="57"/>
      <c r="D507" s="71"/>
      <c r="E507" s="69"/>
      <c r="F507" s="64"/>
      <c r="G507" s="64"/>
      <c r="H507" s="50"/>
    </row>
    <row r="508" spans="2:8" ht="27.6" x14ac:dyDescent="0.25">
      <c r="B508" s="98">
        <f>B506+0.001</f>
        <v>2.1259999999999972</v>
      </c>
      <c r="C508" s="57" t="s">
        <v>649</v>
      </c>
      <c r="D508" s="71" t="s">
        <v>9</v>
      </c>
      <c r="E508" s="106">
        <v>1</v>
      </c>
      <c r="F508" s="136">
        <v>0</v>
      </c>
      <c r="G508" s="136">
        <v>0</v>
      </c>
      <c r="H508" s="136">
        <f t="shared" ref="H508" si="142">SUM(F508+G508)*E508</f>
        <v>0</v>
      </c>
    </row>
    <row r="509" spans="2:8" x14ac:dyDescent="0.25">
      <c r="B509" s="98"/>
      <c r="C509" s="57"/>
      <c r="D509" s="71"/>
      <c r="E509" s="69"/>
      <c r="F509" s="64"/>
      <c r="G509" s="64"/>
      <c r="H509" s="50"/>
    </row>
    <row r="510" spans="2:8" ht="27.6" x14ac:dyDescent="0.25">
      <c r="B510" s="98">
        <f>B508+0.001</f>
        <v>2.1269999999999971</v>
      </c>
      <c r="C510" s="57" t="s">
        <v>650</v>
      </c>
      <c r="D510" s="71" t="s">
        <v>9</v>
      </c>
      <c r="E510" s="106">
        <v>1</v>
      </c>
      <c r="F510" s="136">
        <v>0</v>
      </c>
      <c r="G510" s="136">
        <v>0</v>
      </c>
      <c r="H510" s="136">
        <f t="shared" ref="H510" si="143">SUM(F510+G510)*E510</f>
        <v>0</v>
      </c>
    </row>
    <row r="511" spans="2:8" x14ac:dyDescent="0.25">
      <c r="B511" s="98"/>
      <c r="C511" s="57"/>
      <c r="D511" s="68"/>
      <c r="E511" s="69"/>
      <c r="F511" s="64"/>
      <c r="G511" s="64"/>
      <c r="H511" s="50"/>
    </row>
    <row r="512" spans="2:8" x14ac:dyDescent="0.25">
      <c r="B512" s="98"/>
      <c r="C512" s="58" t="s">
        <v>642</v>
      </c>
      <c r="D512" s="68"/>
      <c r="E512" s="69"/>
      <c r="F512" s="64"/>
      <c r="G512" s="64"/>
      <c r="H512" s="50"/>
    </row>
    <row r="513" spans="2:8" x14ac:dyDescent="0.25">
      <c r="B513" s="98"/>
      <c r="C513" s="57"/>
      <c r="D513" s="68"/>
      <c r="E513" s="69"/>
      <c r="F513" s="64"/>
      <c r="G513" s="64"/>
      <c r="H513" s="50"/>
    </row>
    <row r="514" spans="2:8" x14ac:dyDescent="0.25">
      <c r="B514" s="98">
        <f>B510+0.001</f>
        <v>2.127999999999997</v>
      </c>
      <c r="C514" s="57" t="s">
        <v>651</v>
      </c>
      <c r="D514" s="71" t="s">
        <v>10</v>
      </c>
      <c r="E514" s="106">
        <v>1</v>
      </c>
      <c r="F514" s="136">
        <v>0</v>
      </c>
      <c r="G514" s="136">
        <v>0</v>
      </c>
      <c r="H514" s="136">
        <f t="shared" ref="H514" si="144">SUM(F514+G514)*E514</f>
        <v>0</v>
      </c>
    </row>
    <row r="515" spans="2:8" x14ac:dyDescent="0.25">
      <c r="B515" s="98"/>
      <c r="C515" s="57"/>
      <c r="D515" s="68"/>
      <c r="E515" s="69"/>
      <c r="F515" s="64"/>
      <c r="G515" s="64"/>
      <c r="H515" s="50"/>
    </row>
    <row r="516" spans="2:8" x14ac:dyDescent="0.25">
      <c r="B516" s="98">
        <f>B514+0.001</f>
        <v>2.1289999999999969</v>
      </c>
      <c r="C516" s="57" t="s">
        <v>654</v>
      </c>
      <c r="D516" s="71" t="s">
        <v>10</v>
      </c>
      <c r="E516" s="106">
        <v>1</v>
      </c>
      <c r="F516" s="136">
        <v>0</v>
      </c>
      <c r="G516" s="136">
        <v>0</v>
      </c>
      <c r="H516" s="136">
        <f t="shared" ref="H516" si="145">SUM(F516+G516)*E516</f>
        <v>0</v>
      </c>
    </row>
    <row r="517" spans="2:8" x14ac:dyDescent="0.25">
      <c r="B517" s="98"/>
      <c r="C517" s="57"/>
      <c r="D517" s="68"/>
      <c r="E517" s="69"/>
      <c r="F517" s="64"/>
      <c r="G517" s="64"/>
      <c r="H517" s="50"/>
    </row>
    <row r="518" spans="2:8" x14ac:dyDescent="0.25">
      <c r="B518" s="98">
        <f>B516+0.001</f>
        <v>2.1299999999999968</v>
      </c>
      <c r="C518" s="57" t="s">
        <v>653</v>
      </c>
      <c r="D518" s="71" t="s">
        <v>10</v>
      </c>
      <c r="E518" s="106">
        <v>1</v>
      </c>
      <c r="F518" s="136">
        <v>0</v>
      </c>
      <c r="G518" s="136">
        <v>0</v>
      </c>
      <c r="H518" s="136">
        <f t="shared" ref="H518" si="146">SUM(F518+G518)*E518</f>
        <v>0</v>
      </c>
    </row>
    <row r="519" spans="2:8" x14ac:dyDescent="0.25">
      <c r="B519" s="98"/>
      <c r="C519" s="57"/>
      <c r="D519" s="68"/>
      <c r="E519" s="69"/>
      <c r="F519" s="64"/>
      <c r="G519" s="64"/>
      <c r="H519" s="50"/>
    </row>
    <row r="520" spans="2:8" x14ac:dyDescent="0.25">
      <c r="B520" s="98">
        <f>B518+0.001</f>
        <v>2.1309999999999967</v>
      </c>
      <c r="C520" s="57" t="s">
        <v>645</v>
      </c>
      <c r="D520" s="71" t="s">
        <v>10</v>
      </c>
      <c r="E520" s="106">
        <v>1</v>
      </c>
      <c r="F520" s="136">
        <v>0</v>
      </c>
      <c r="G520" s="136">
        <v>0</v>
      </c>
      <c r="H520" s="136">
        <f t="shared" ref="H520" si="147">SUM(F520+G520)*E520</f>
        <v>0</v>
      </c>
    </row>
    <row r="521" spans="2:8" x14ac:dyDescent="0.25">
      <c r="B521" s="98"/>
      <c r="C521" s="57"/>
      <c r="D521" s="68"/>
      <c r="E521" s="69"/>
      <c r="F521" s="64"/>
      <c r="G521" s="64"/>
      <c r="H521" s="50"/>
    </row>
    <row r="522" spans="2:8" x14ac:dyDescent="0.25">
      <c r="B522" s="98">
        <f>B520+0.001</f>
        <v>2.1319999999999966</v>
      </c>
      <c r="C522" s="57" t="s">
        <v>652</v>
      </c>
      <c r="D522" s="71" t="s">
        <v>10</v>
      </c>
      <c r="E522" s="106">
        <v>1</v>
      </c>
      <c r="F522" s="136">
        <v>0</v>
      </c>
      <c r="G522" s="136">
        <v>0</v>
      </c>
      <c r="H522" s="136">
        <f t="shared" ref="H522" si="148">SUM(F522+G522)*E522</f>
        <v>0</v>
      </c>
    </row>
    <row r="523" spans="2:8" x14ac:dyDescent="0.25">
      <c r="B523" s="98"/>
      <c r="C523" s="57"/>
      <c r="D523" s="68"/>
      <c r="E523" s="69"/>
      <c r="F523" s="64"/>
      <c r="G523" s="64"/>
      <c r="H523" s="50"/>
    </row>
    <row r="524" spans="2:8" x14ac:dyDescent="0.25">
      <c r="B524" s="98">
        <f>B522+0.001</f>
        <v>2.1329999999999965</v>
      </c>
      <c r="C524" s="57" t="s">
        <v>655</v>
      </c>
      <c r="D524" s="71" t="s">
        <v>10</v>
      </c>
      <c r="E524" s="106">
        <v>1</v>
      </c>
      <c r="F524" s="136">
        <v>0</v>
      </c>
      <c r="G524" s="136">
        <v>0</v>
      </c>
      <c r="H524" s="136">
        <f t="shared" ref="H524" si="149">SUM(F524+G524)*E524</f>
        <v>0</v>
      </c>
    </row>
    <row r="525" spans="2:8" x14ac:dyDescent="0.25">
      <c r="B525" s="68"/>
      <c r="C525" s="21"/>
      <c r="D525" s="68"/>
      <c r="E525" s="69"/>
      <c r="F525" s="64"/>
      <c r="G525" s="64"/>
      <c r="H525" s="50"/>
    </row>
    <row r="526" spans="2:8" ht="15.75" customHeight="1" x14ac:dyDescent="0.25">
      <c r="B526" s="118"/>
      <c r="C526" s="119" t="s">
        <v>25</v>
      </c>
      <c r="D526" s="104"/>
      <c r="E526" s="104"/>
      <c r="F526" s="104"/>
      <c r="G526" s="108"/>
      <c r="H526" s="153">
        <f>SUM(H446:H525)</f>
        <v>0</v>
      </c>
    </row>
    <row r="527" spans="2:8" x14ac:dyDescent="0.25">
      <c r="B527" s="65" t="s">
        <v>1</v>
      </c>
      <c r="C527" s="43" t="s">
        <v>2</v>
      </c>
      <c r="D527" s="65" t="s">
        <v>3</v>
      </c>
      <c r="E527" s="66" t="s">
        <v>4</v>
      </c>
      <c r="F527" s="66" t="s">
        <v>5</v>
      </c>
      <c r="G527" s="66" t="s">
        <v>22</v>
      </c>
      <c r="H527" s="67" t="s">
        <v>23</v>
      </c>
    </row>
    <row r="528" spans="2:8" ht="14.4" thickBot="1" x14ac:dyDescent="0.3">
      <c r="B528" s="68"/>
      <c r="C528" s="21" t="s">
        <v>26</v>
      </c>
      <c r="D528" s="71"/>
      <c r="E528" s="69"/>
      <c r="F528" s="64"/>
      <c r="G528" s="64"/>
      <c r="H528" s="141">
        <f>SUM(H526)</f>
        <v>0</v>
      </c>
    </row>
    <row r="529" spans="2:8" ht="14.4" thickTop="1" x14ac:dyDescent="0.25">
      <c r="B529" s="68"/>
      <c r="C529" s="21"/>
      <c r="D529" s="68"/>
      <c r="E529" s="69"/>
      <c r="F529" s="64"/>
      <c r="G529" s="64"/>
      <c r="H529" s="50"/>
    </row>
    <row r="530" spans="2:8" x14ac:dyDescent="0.25">
      <c r="B530" s="98"/>
      <c r="C530" s="58" t="s">
        <v>643</v>
      </c>
      <c r="D530" s="71"/>
      <c r="E530" s="69"/>
      <c r="F530" s="64"/>
      <c r="G530" s="64"/>
      <c r="H530" s="50"/>
    </row>
    <row r="531" spans="2:8" x14ac:dyDescent="0.25">
      <c r="B531" s="98"/>
      <c r="C531" s="57"/>
      <c r="D531" s="68"/>
      <c r="E531" s="69"/>
      <c r="F531" s="64"/>
      <c r="G531" s="64"/>
      <c r="H531" s="50"/>
    </row>
    <row r="532" spans="2:8" x14ac:dyDescent="0.25">
      <c r="B532" s="98">
        <f>B524+0.001</f>
        <v>2.1339999999999963</v>
      </c>
      <c r="C532" s="57" t="s">
        <v>651</v>
      </c>
      <c r="D532" s="71" t="s">
        <v>10</v>
      </c>
      <c r="E532" s="106">
        <v>1</v>
      </c>
      <c r="F532" s="136">
        <v>0</v>
      </c>
      <c r="G532" s="136">
        <v>0</v>
      </c>
      <c r="H532" s="136">
        <f t="shared" ref="H532" si="150">SUM(F532+G532)*E532</f>
        <v>0</v>
      </c>
    </row>
    <row r="533" spans="2:8" x14ac:dyDescent="0.25">
      <c r="B533" s="98"/>
      <c r="C533" s="57"/>
      <c r="D533" s="68"/>
      <c r="E533" s="69"/>
      <c r="F533" s="64"/>
      <c r="G533" s="64"/>
      <c r="H533" s="50"/>
    </row>
    <row r="534" spans="2:8" x14ac:dyDescent="0.25">
      <c r="B534" s="98">
        <f>B532+0.001</f>
        <v>2.1349999999999962</v>
      </c>
      <c r="C534" s="57" t="s">
        <v>653</v>
      </c>
      <c r="D534" s="71" t="s">
        <v>10</v>
      </c>
      <c r="E534" s="106">
        <v>1</v>
      </c>
      <c r="F534" s="136">
        <v>0</v>
      </c>
      <c r="G534" s="136">
        <v>0</v>
      </c>
      <c r="H534" s="136">
        <f t="shared" ref="H534" si="151">SUM(F534+G534)*E534</f>
        <v>0</v>
      </c>
    </row>
    <row r="535" spans="2:8" x14ac:dyDescent="0.25">
      <c r="B535" s="98"/>
      <c r="C535" s="57"/>
      <c r="D535" s="68"/>
      <c r="E535" s="69"/>
      <c r="F535" s="64"/>
      <c r="G535" s="64"/>
      <c r="H535" s="50"/>
    </row>
    <row r="536" spans="2:8" x14ac:dyDescent="0.25">
      <c r="B536" s="98">
        <f>B534+0.001</f>
        <v>2.1359999999999961</v>
      </c>
      <c r="C536" s="57" t="s">
        <v>645</v>
      </c>
      <c r="D536" s="71" t="s">
        <v>10</v>
      </c>
      <c r="E536" s="106">
        <v>1</v>
      </c>
      <c r="F536" s="136">
        <v>0</v>
      </c>
      <c r="G536" s="136">
        <v>0</v>
      </c>
      <c r="H536" s="136">
        <f t="shared" ref="H536" si="152">SUM(F536+G536)*E536</f>
        <v>0</v>
      </c>
    </row>
    <row r="537" spans="2:8" x14ac:dyDescent="0.25">
      <c r="B537" s="98"/>
      <c r="C537" s="57"/>
      <c r="D537" s="68"/>
      <c r="E537" s="69"/>
      <c r="F537" s="64"/>
      <c r="G537" s="64"/>
      <c r="H537" s="50"/>
    </row>
    <row r="538" spans="2:8" x14ac:dyDescent="0.25">
      <c r="B538" s="98"/>
      <c r="C538" s="58" t="s">
        <v>644</v>
      </c>
      <c r="D538" s="71"/>
      <c r="E538" s="69"/>
      <c r="F538" s="64"/>
      <c r="G538" s="64"/>
      <c r="H538" s="50"/>
    </row>
    <row r="539" spans="2:8" x14ac:dyDescent="0.25">
      <c r="B539" s="98"/>
      <c r="C539" s="57"/>
      <c r="D539" s="68"/>
      <c r="E539" s="69"/>
      <c r="F539" s="64"/>
      <c r="G539" s="64"/>
      <c r="H539" s="50"/>
    </row>
    <row r="540" spans="2:8" x14ac:dyDescent="0.25">
      <c r="B540" s="98">
        <f>B536+0.001</f>
        <v>2.136999999999996</v>
      </c>
      <c r="C540" s="57" t="s">
        <v>651</v>
      </c>
      <c r="D540" s="71" t="s">
        <v>10</v>
      </c>
      <c r="E540" s="106">
        <v>1</v>
      </c>
      <c r="F540" s="136">
        <v>0</v>
      </c>
      <c r="G540" s="136">
        <v>0</v>
      </c>
      <c r="H540" s="136">
        <f t="shared" ref="H540" si="153">SUM(F540+G540)*E540</f>
        <v>0</v>
      </c>
    </row>
    <row r="541" spans="2:8" x14ac:dyDescent="0.25">
      <c r="B541" s="98"/>
      <c r="C541" s="57"/>
      <c r="D541" s="68"/>
      <c r="E541" s="69"/>
      <c r="F541" s="64"/>
      <c r="G541" s="64"/>
      <c r="H541" s="50"/>
    </row>
    <row r="542" spans="2:8" x14ac:dyDescent="0.25">
      <c r="B542" s="98">
        <f>B540+0.001</f>
        <v>2.1379999999999959</v>
      </c>
      <c r="C542" s="57" t="s">
        <v>653</v>
      </c>
      <c r="D542" s="71" t="s">
        <v>10</v>
      </c>
      <c r="E542" s="106">
        <v>1</v>
      </c>
      <c r="F542" s="136">
        <v>0</v>
      </c>
      <c r="G542" s="136">
        <v>0</v>
      </c>
      <c r="H542" s="136">
        <f t="shared" ref="H542" si="154">SUM(F542+G542)*E542</f>
        <v>0</v>
      </c>
    </row>
    <row r="543" spans="2:8" x14ac:dyDescent="0.25">
      <c r="B543" s="98"/>
      <c r="C543" s="57"/>
      <c r="D543" s="68"/>
      <c r="E543" s="69"/>
      <c r="F543" s="64"/>
      <c r="G543" s="103"/>
      <c r="H543" s="50"/>
    </row>
    <row r="544" spans="2:8" x14ac:dyDescent="0.25">
      <c r="B544" s="98">
        <f>B542+0.001</f>
        <v>2.1389999999999958</v>
      </c>
      <c r="C544" s="57" t="s">
        <v>645</v>
      </c>
      <c r="D544" s="71" t="s">
        <v>10</v>
      </c>
      <c r="E544" s="106">
        <v>1</v>
      </c>
      <c r="F544" s="136">
        <v>0</v>
      </c>
      <c r="G544" s="136">
        <v>0</v>
      </c>
      <c r="H544" s="136">
        <f t="shared" ref="H544" si="155">SUM(F544+G544)*E544</f>
        <v>0</v>
      </c>
    </row>
    <row r="545" spans="2:8" x14ac:dyDescent="0.25">
      <c r="B545" s="68"/>
      <c r="C545" s="21"/>
      <c r="D545" s="68"/>
      <c r="E545" s="69"/>
      <c r="F545" s="64"/>
      <c r="G545" s="64"/>
      <c r="H545" s="50"/>
    </row>
    <row r="546" spans="2:8" x14ac:dyDescent="0.25">
      <c r="B546" s="68"/>
      <c r="C546" s="21"/>
      <c r="D546" s="68"/>
      <c r="E546" s="69"/>
      <c r="F546" s="64"/>
      <c r="G546" s="64"/>
      <c r="H546" s="50"/>
    </row>
    <row r="547" spans="2:8" x14ac:dyDescent="0.25">
      <c r="B547" s="68"/>
      <c r="C547" s="21"/>
      <c r="D547" s="68"/>
      <c r="E547" s="69"/>
      <c r="F547" s="64"/>
      <c r="G547" s="64"/>
      <c r="H547" s="50"/>
    </row>
    <row r="548" spans="2:8" x14ac:dyDescent="0.25">
      <c r="B548" s="68"/>
      <c r="C548" s="21"/>
      <c r="D548" s="68"/>
      <c r="E548" s="69"/>
      <c r="F548" s="64"/>
      <c r="G548" s="64"/>
      <c r="H548" s="50"/>
    </row>
    <row r="549" spans="2:8" x14ac:dyDescent="0.25">
      <c r="B549" s="68"/>
      <c r="C549" s="21"/>
      <c r="D549" s="68"/>
      <c r="E549" s="69"/>
      <c r="F549" s="64"/>
      <c r="G549" s="64"/>
      <c r="H549" s="50"/>
    </row>
    <row r="550" spans="2:8" x14ac:dyDescent="0.25">
      <c r="B550" s="68"/>
      <c r="C550" s="21"/>
      <c r="D550" s="68"/>
      <c r="E550" s="69"/>
      <c r="F550" s="64"/>
      <c r="G550" s="64"/>
      <c r="H550" s="50"/>
    </row>
    <row r="551" spans="2:8" x14ac:dyDescent="0.25">
      <c r="B551" s="68"/>
      <c r="C551" s="21"/>
      <c r="D551" s="68"/>
      <c r="E551" s="69"/>
      <c r="F551" s="64"/>
      <c r="G551" s="64"/>
      <c r="H551" s="50"/>
    </row>
    <row r="552" spans="2:8" x14ac:dyDescent="0.25">
      <c r="B552" s="68"/>
      <c r="C552" s="21"/>
      <c r="D552" s="68"/>
      <c r="E552" s="69"/>
      <c r="F552" s="64"/>
      <c r="G552" s="64"/>
      <c r="H552" s="50"/>
    </row>
    <row r="553" spans="2:8" x14ac:dyDescent="0.25">
      <c r="B553" s="68"/>
      <c r="C553" s="21"/>
      <c r="D553" s="68"/>
      <c r="E553" s="69"/>
      <c r="F553" s="64"/>
      <c r="G553" s="64"/>
      <c r="H553" s="50"/>
    </row>
    <row r="554" spans="2:8" x14ac:dyDescent="0.25">
      <c r="B554" s="68"/>
      <c r="C554" s="21"/>
      <c r="D554" s="68"/>
      <c r="E554" s="69"/>
      <c r="F554" s="64"/>
      <c r="G554" s="64"/>
      <c r="H554" s="50"/>
    </row>
    <row r="555" spans="2:8" x14ac:dyDescent="0.25">
      <c r="B555" s="68"/>
      <c r="C555" s="21"/>
      <c r="D555" s="68"/>
      <c r="E555" s="69"/>
      <c r="F555" s="64"/>
      <c r="G555" s="64"/>
      <c r="H555" s="50"/>
    </row>
    <row r="556" spans="2:8" x14ac:dyDescent="0.25">
      <c r="B556" s="68"/>
      <c r="C556" s="21"/>
      <c r="D556" s="68"/>
      <c r="E556" s="69"/>
      <c r="F556" s="64"/>
      <c r="G556" s="64"/>
      <c r="H556" s="50"/>
    </row>
    <row r="557" spans="2:8" x14ac:dyDescent="0.25">
      <c r="B557" s="68"/>
      <c r="C557" s="21"/>
      <c r="D557" s="68"/>
      <c r="E557" s="69"/>
      <c r="F557" s="64"/>
      <c r="G557" s="64"/>
      <c r="H557" s="50"/>
    </row>
    <row r="558" spans="2:8" x14ac:dyDescent="0.25">
      <c r="B558" s="68"/>
      <c r="C558" s="21"/>
      <c r="D558" s="68"/>
      <c r="E558" s="69"/>
      <c r="F558" s="64"/>
      <c r="G558" s="64"/>
      <c r="H558" s="50"/>
    </row>
    <row r="559" spans="2:8" x14ac:dyDescent="0.25">
      <c r="B559" s="68"/>
      <c r="C559" s="21"/>
      <c r="D559" s="68"/>
      <c r="E559" s="69"/>
      <c r="F559" s="64"/>
      <c r="G559" s="64"/>
      <c r="H559" s="50"/>
    </row>
    <row r="560" spans="2:8" x14ac:dyDescent="0.25">
      <c r="B560" s="68"/>
      <c r="C560" s="21"/>
      <c r="D560" s="68"/>
      <c r="E560" s="69"/>
      <c r="F560" s="64"/>
      <c r="G560" s="64"/>
      <c r="H560" s="50"/>
    </row>
    <row r="561" spans="2:8" x14ac:dyDescent="0.25">
      <c r="B561" s="68"/>
      <c r="C561" s="21"/>
      <c r="D561" s="68"/>
      <c r="E561" s="69"/>
      <c r="F561" s="64"/>
      <c r="G561" s="64"/>
      <c r="H561" s="50"/>
    </row>
    <row r="562" spans="2:8" x14ac:dyDescent="0.25">
      <c r="B562" s="68"/>
      <c r="C562" s="21"/>
      <c r="D562" s="68"/>
      <c r="E562" s="69"/>
      <c r="F562" s="64"/>
      <c r="G562" s="64"/>
      <c r="H562" s="50"/>
    </row>
    <row r="563" spans="2:8" x14ac:dyDescent="0.25">
      <c r="B563" s="68"/>
      <c r="C563" s="21"/>
      <c r="D563" s="68"/>
      <c r="E563" s="69"/>
      <c r="F563" s="64"/>
      <c r="G563" s="64"/>
      <c r="H563" s="50"/>
    </row>
    <row r="564" spans="2:8" x14ac:dyDescent="0.25">
      <c r="B564" s="68"/>
      <c r="C564" s="21"/>
      <c r="D564" s="68"/>
      <c r="E564" s="69"/>
      <c r="F564" s="64"/>
      <c r="G564" s="64"/>
      <c r="H564" s="50"/>
    </row>
    <row r="565" spans="2:8" x14ac:dyDescent="0.25">
      <c r="B565" s="68"/>
      <c r="C565" s="21"/>
      <c r="D565" s="68"/>
      <c r="E565" s="69"/>
      <c r="F565" s="64"/>
      <c r="G565" s="64"/>
      <c r="H565" s="50"/>
    </row>
    <row r="566" spans="2:8" x14ac:dyDescent="0.25">
      <c r="B566" s="68"/>
      <c r="C566" s="21"/>
      <c r="D566" s="68"/>
      <c r="E566" s="69"/>
      <c r="F566" s="64"/>
      <c r="G566" s="64"/>
      <c r="H566" s="50"/>
    </row>
    <row r="567" spans="2:8" x14ac:dyDescent="0.25">
      <c r="B567" s="68"/>
      <c r="C567" s="21"/>
      <c r="D567" s="68"/>
      <c r="E567" s="69"/>
      <c r="F567" s="64"/>
      <c r="G567" s="64"/>
      <c r="H567" s="50"/>
    </row>
    <row r="568" spans="2:8" x14ac:dyDescent="0.25">
      <c r="B568" s="68"/>
      <c r="C568" s="21"/>
      <c r="D568" s="68"/>
      <c r="E568" s="69"/>
      <c r="F568" s="64"/>
      <c r="G568" s="64"/>
      <c r="H568" s="50"/>
    </row>
    <row r="569" spans="2:8" x14ac:dyDescent="0.25">
      <c r="B569" s="68"/>
      <c r="C569" s="21"/>
      <c r="D569" s="68"/>
      <c r="E569" s="69"/>
      <c r="F569" s="64"/>
      <c r="G569" s="64"/>
      <c r="H569" s="50"/>
    </row>
    <row r="570" spans="2:8" x14ac:dyDescent="0.25">
      <c r="B570" s="68"/>
      <c r="C570" s="21"/>
      <c r="D570" s="68"/>
      <c r="E570" s="69"/>
      <c r="F570" s="64"/>
      <c r="G570" s="64"/>
      <c r="H570" s="50"/>
    </row>
    <row r="571" spans="2:8" x14ac:dyDescent="0.25">
      <c r="B571" s="68"/>
      <c r="C571" s="21"/>
      <c r="D571" s="68"/>
      <c r="E571" s="69"/>
      <c r="F571" s="64"/>
      <c r="G571" s="64"/>
      <c r="H571" s="50"/>
    </row>
    <row r="572" spans="2:8" x14ac:dyDescent="0.25">
      <c r="B572" s="68"/>
      <c r="C572" s="21"/>
      <c r="D572" s="68"/>
      <c r="E572" s="69"/>
      <c r="F572" s="64"/>
      <c r="G572" s="64"/>
      <c r="H572" s="50"/>
    </row>
    <row r="573" spans="2:8" x14ac:dyDescent="0.25">
      <c r="B573" s="68"/>
      <c r="C573" s="21"/>
      <c r="D573" s="68"/>
      <c r="E573" s="69"/>
      <c r="F573" s="64"/>
      <c r="G573" s="64"/>
      <c r="H573" s="50"/>
    </row>
    <row r="574" spans="2:8" x14ac:dyDescent="0.25">
      <c r="B574" s="68"/>
      <c r="C574" s="21"/>
      <c r="D574" s="68"/>
      <c r="E574" s="69"/>
      <c r="F574" s="64"/>
      <c r="G574" s="64"/>
      <c r="H574" s="50"/>
    </row>
    <row r="575" spans="2:8" x14ac:dyDescent="0.25">
      <c r="B575" s="68"/>
      <c r="C575" s="21"/>
      <c r="D575" s="68"/>
      <c r="E575" s="69"/>
      <c r="F575" s="64"/>
      <c r="G575" s="64"/>
      <c r="H575" s="50"/>
    </row>
    <row r="576" spans="2:8" x14ac:dyDescent="0.25">
      <c r="B576" s="68"/>
      <c r="C576" s="21"/>
      <c r="D576" s="68"/>
      <c r="E576" s="69"/>
      <c r="F576" s="64"/>
      <c r="G576" s="64"/>
      <c r="H576" s="50"/>
    </row>
    <row r="577" spans="2:8" x14ac:dyDescent="0.25">
      <c r="B577" s="68"/>
      <c r="C577" s="21"/>
      <c r="D577" s="68"/>
      <c r="E577" s="69"/>
      <c r="F577" s="64"/>
      <c r="G577" s="64"/>
      <c r="H577" s="50"/>
    </row>
    <row r="578" spans="2:8" x14ac:dyDescent="0.25">
      <c r="B578" s="68"/>
      <c r="C578" s="21"/>
      <c r="D578" s="68"/>
      <c r="E578" s="69"/>
      <c r="F578" s="64"/>
      <c r="G578" s="64"/>
      <c r="H578" s="50"/>
    </row>
    <row r="579" spans="2:8" x14ac:dyDescent="0.25">
      <c r="B579" s="68"/>
      <c r="C579" s="21"/>
      <c r="D579" s="68"/>
      <c r="E579" s="69"/>
      <c r="F579" s="64"/>
      <c r="G579" s="64"/>
      <c r="H579" s="50"/>
    </row>
    <row r="580" spans="2:8" x14ac:dyDescent="0.25">
      <c r="B580" s="68"/>
      <c r="C580" s="21"/>
      <c r="D580" s="68"/>
      <c r="E580" s="69"/>
      <c r="F580" s="64"/>
      <c r="G580" s="64"/>
      <c r="H580" s="50"/>
    </row>
    <row r="581" spans="2:8" x14ac:dyDescent="0.25">
      <c r="B581" s="68"/>
      <c r="C581" s="21"/>
      <c r="D581" s="68"/>
      <c r="E581" s="69"/>
      <c r="F581" s="64"/>
      <c r="G581" s="64"/>
      <c r="H581" s="50"/>
    </row>
    <row r="582" spans="2:8" x14ac:dyDescent="0.25">
      <c r="B582" s="68"/>
      <c r="C582" s="21"/>
      <c r="D582" s="68"/>
      <c r="E582" s="69"/>
      <c r="F582" s="64"/>
      <c r="G582" s="64"/>
      <c r="H582" s="50"/>
    </row>
    <row r="583" spans="2:8" x14ac:dyDescent="0.25">
      <c r="B583" s="68"/>
      <c r="C583" s="21"/>
      <c r="D583" s="68"/>
      <c r="E583" s="69"/>
      <c r="F583" s="64"/>
      <c r="G583" s="64"/>
      <c r="H583" s="50"/>
    </row>
    <row r="584" spans="2:8" x14ac:dyDescent="0.25">
      <c r="B584" s="68"/>
      <c r="C584" s="21"/>
      <c r="D584" s="68"/>
      <c r="E584" s="69"/>
      <c r="F584" s="64"/>
      <c r="G584" s="64"/>
      <c r="H584" s="50"/>
    </row>
    <row r="585" spans="2:8" x14ac:dyDescent="0.25">
      <c r="B585" s="68"/>
      <c r="C585" s="21"/>
      <c r="D585" s="68"/>
      <c r="E585" s="69"/>
      <c r="F585" s="64"/>
      <c r="G585" s="64"/>
      <c r="H585" s="50"/>
    </row>
    <row r="586" spans="2:8" x14ac:dyDescent="0.25">
      <c r="B586" s="68"/>
      <c r="C586" s="21"/>
      <c r="D586" s="68"/>
      <c r="E586" s="69"/>
      <c r="F586" s="64"/>
      <c r="G586" s="64"/>
      <c r="H586" s="50"/>
    </row>
    <row r="587" spans="2:8" x14ac:dyDescent="0.25">
      <c r="B587" s="68"/>
      <c r="C587" s="21"/>
      <c r="D587" s="68"/>
      <c r="E587" s="69"/>
      <c r="F587" s="64"/>
      <c r="G587" s="64"/>
      <c r="H587" s="50"/>
    </row>
    <row r="588" spans="2:8" x14ac:dyDescent="0.25">
      <c r="B588" s="68"/>
      <c r="C588" s="21"/>
      <c r="D588" s="68"/>
      <c r="E588" s="69"/>
      <c r="F588" s="64"/>
      <c r="G588" s="64"/>
      <c r="H588" s="50"/>
    </row>
    <row r="589" spans="2:8" x14ac:dyDescent="0.25">
      <c r="B589" s="68"/>
      <c r="C589" s="21"/>
      <c r="D589" s="68"/>
      <c r="E589" s="69"/>
      <c r="F589" s="64"/>
      <c r="G589" s="64"/>
      <c r="H589" s="50"/>
    </row>
    <row r="590" spans="2:8" x14ac:dyDescent="0.25">
      <c r="B590" s="68"/>
      <c r="C590" s="21"/>
      <c r="D590" s="68"/>
      <c r="E590" s="69"/>
      <c r="F590" s="64"/>
      <c r="G590" s="64"/>
      <c r="H590" s="50"/>
    </row>
    <row r="591" spans="2:8" x14ac:dyDescent="0.25">
      <c r="B591" s="68"/>
      <c r="C591" s="21"/>
      <c r="D591" s="68"/>
      <c r="E591" s="69"/>
      <c r="F591" s="64"/>
      <c r="G591" s="64"/>
      <c r="H591" s="50"/>
    </row>
    <row r="592" spans="2:8" x14ac:dyDescent="0.25">
      <c r="B592" s="68"/>
      <c r="C592" s="21"/>
      <c r="D592" s="68"/>
      <c r="E592" s="69"/>
      <c r="F592" s="64"/>
      <c r="G592" s="64"/>
      <c r="H592" s="50"/>
    </row>
    <row r="593" spans="2:8" x14ac:dyDescent="0.25">
      <c r="B593" s="68"/>
      <c r="C593" s="21"/>
      <c r="D593" s="68"/>
      <c r="E593" s="69"/>
      <c r="F593" s="64"/>
      <c r="G593" s="64"/>
      <c r="H593" s="50"/>
    </row>
    <row r="594" spans="2:8" x14ac:dyDescent="0.25">
      <c r="B594" s="68"/>
      <c r="C594" s="21"/>
      <c r="D594" s="68"/>
      <c r="E594" s="69"/>
      <c r="F594" s="64"/>
      <c r="G594" s="64"/>
      <c r="H594" s="50"/>
    </row>
    <row r="595" spans="2:8" x14ac:dyDescent="0.25">
      <c r="B595" s="68"/>
      <c r="C595" s="21"/>
      <c r="D595" s="68"/>
      <c r="E595" s="69"/>
      <c r="F595" s="64"/>
      <c r="G595" s="64"/>
      <c r="H595" s="50"/>
    </row>
    <row r="596" spans="2:8" x14ac:dyDescent="0.25">
      <c r="B596" s="68"/>
      <c r="C596" s="21"/>
      <c r="D596" s="68"/>
      <c r="E596" s="69"/>
      <c r="F596" s="64"/>
      <c r="G596" s="64"/>
      <c r="H596" s="50"/>
    </row>
    <row r="597" spans="2:8" x14ac:dyDescent="0.25">
      <c r="B597" s="68"/>
      <c r="C597" s="21"/>
      <c r="D597" s="68"/>
      <c r="E597" s="69"/>
      <c r="F597" s="64"/>
      <c r="G597" s="64"/>
      <c r="H597" s="50"/>
    </row>
    <row r="598" spans="2:8" x14ac:dyDescent="0.25">
      <c r="B598" s="68"/>
      <c r="C598" s="21"/>
      <c r="D598" s="68"/>
      <c r="E598" s="69"/>
      <c r="F598" s="64"/>
      <c r="G598" s="64"/>
      <c r="H598" s="50"/>
    </row>
    <row r="599" spans="2:8" x14ac:dyDescent="0.25">
      <c r="B599" s="68"/>
      <c r="C599" s="21"/>
      <c r="D599" s="68"/>
      <c r="E599" s="69"/>
      <c r="F599" s="64"/>
      <c r="G599" s="64"/>
      <c r="H599" s="50"/>
    </row>
    <row r="600" spans="2:8" x14ac:dyDescent="0.25">
      <c r="B600" s="68"/>
      <c r="C600" s="21"/>
      <c r="D600" s="68"/>
      <c r="E600" s="69"/>
      <c r="F600" s="64"/>
      <c r="G600" s="64"/>
      <c r="H600" s="50"/>
    </row>
    <row r="601" spans="2:8" x14ac:dyDescent="0.25">
      <c r="B601" s="68"/>
      <c r="C601" s="21"/>
      <c r="D601" s="68"/>
      <c r="E601" s="69"/>
      <c r="F601" s="64"/>
      <c r="G601" s="64"/>
      <c r="H601" s="50"/>
    </row>
    <row r="602" spans="2:8" x14ac:dyDescent="0.25">
      <c r="B602" s="68"/>
      <c r="C602" s="21"/>
      <c r="D602" s="68"/>
      <c r="E602" s="69"/>
      <c r="F602" s="64"/>
      <c r="G602" s="64"/>
      <c r="H602" s="50"/>
    </row>
    <row r="603" spans="2:8" x14ac:dyDescent="0.25">
      <c r="B603" s="68"/>
      <c r="C603" s="21"/>
      <c r="D603" s="68"/>
      <c r="E603" s="69"/>
      <c r="F603" s="64"/>
      <c r="G603" s="64"/>
      <c r="H603" s="50"/>
    </row>
    <row r="604" spans="2:8" x14ac:dyDescent="0.25">
      <c r="B604" s="68"/>
      <c r="C604" s="21"/>
      <c r="D604" s="68"/>
      <c r="E604" s="69"/>
      <c r="F604" s="64"/>
      <c r="G604" s="64"/>
      <c r="H604" s="50"/>
    </row>
    <row r="605" spans="2:8" x14ac:dyDescent="0.25">
      <c r="B605" s="68"/>
      <c r="C605" s="21"/>
      <c r="D605" s="68"/>
      <c r="E605" s="69"/>
      <c r="F605" s="64"/>
      <c r="G605" s="64"/>
      <c r="H605" s="50"/>
    </row>
    <row r="606" spans="2:8" x14ac:dyDescent="0.25">
      <c r="B606" s="68"/>
      <c r="C606" s="21"/>
      <c r="D606" s="68"/>
      <c r="E606" s="69"/>
      <c r="F606" s="64"/>
      <c r="G606" s="64"/>
      <c r="H606" s="50"/>
    </row>
    <row r="607" spans="2:8" x14ac:dyDescent="0.25">
      <c r="B607" s="68"/>
      <c r="C607" s="21"/>
      <c r="D607" s="68"/>
      <c r="E607" s="69"/>
      <c r="F607" s="64"/>
      <c r="G607" s="64"/>
      <c r="H607" s="50"/>
    </row>
    <row r="608" spans="2:8" x14ac:dyDescent="0.25">
      <c r="B608" s="68"/>
      <c r="C608" s="21"/>
      <c r="D608" s="68"/>
      <c r="E608" s="69"/>
      <c r="F608" s="64"/>
      <c r="G608" s="64"/>
      <c r="H608" s="50"/>
    </row>
    <row r="609" spans="2:8" x14ac:dyDescent="0.25">
      <c r="B609" s="68"/>
      <c r="C609" s="21"/>
      <c r="D609" s="68"/>
      <c r="E609" s="69"/>
      <c r="F609" s="64"/>
      <c r="G609" s="64"/>
      <c r="H609" s="50"/>
    </row>
    <row r="610" spans="2:8" x14ac:dyDescent="0.25">
      <c r="B610" s="68"/>
      <c r="C610" s="21"/>
      <c r="D610" s="68"/>
      <c r="E610" s="69"/>
      <c r="F610" s="64"/>
      <c r="G610" s="64"/>
      <c r="H610" s="50"/>
    </row>
    <row r="611" spans="2:8" x14ac:dyDescent="0.25">
      <c r="B611" s="68"/>
      <c r="C611" s="21"/>
      <c r="D611" s="68"/>
      <c r="E611" s="69"/>
      <c r="F611" s="64"/>
      <c r="G611" s="64"/>
      <c r="H611" s="50"/>
    </row>
    <row r="612" spans="2:8" x14ac:dyDescent="0.25">
      <c r="B612" s="68"/>
      <c r="C612" s="21"/>
      <c r="D612" s="68"/>
      <c r="E612" s="69"/>
      <c r="F612" s="64"/>
      <c r="G612" s="64"/>
      <c r="H612" s="50"/>
    </row>
    <row r="613" spans="2:8" ht="15.75" customHeight="1" x14ac:dyDescent="0.25">
      <c r="B613" s="185" t="s">
        <v>872</v>
      </c>
      <c r="C613" s="186"/>
      <c r="D613" s="186"/>
      <c r="E613" s="186"/>
      <c r="F613" s="186"/>
      <c r="G613" s="187"/>
      <c r="H613" s="153">
        <f>SUM(H528:H611)</f>
        <v>0</v>
      </c>
    </row>
    <row r="614" spans="2:8" x14ac:dyDescent="0.25">
      <c r="B614" s="65" t="s">
        <v>1</v>
      </c>
      <c r="C614" s="43" t="s">
        <v>2</v>
      </c>
      <c r="D614" s="65" t="s">
        <v>3</v>
      </c>
      <c r="E614" s="66" t="s">
        <v>4</v>
      </c>
      <c r="F614" s="66" t="s">
        <v>5</v>
      </c>
      <c r="G614" s="66" t="s">
        <v>22</v>
      </c>
      <c r="H614" s="67" t="s">
        <v>23</v>
      </c>
    </row>
    <row r="615" spans="2:8" x14ac:dyDescent="0.25">
      <c r="B615" s="68"/>
      <c r="C615" s="21"/>
      <c r="D615" s="68"/>
      <c r="E615" s="69"/>
      <c r="F615" s="64"/>
      <c r="G615" s="79"/>
      <c r="H615" s="50"/>
    </row>
    <row r="616" spans="2:8" x14ac:dyDescent="0.25">
      <c r="B616" s="68"/>
      <c r="C616" s="61" t="s">
        <v>717</v>
      </c>
      <c r="D616" s="68"/>
      <c r="E616" s="69"/>
      <c r="F616" s="64"/>
      <c r="G616" s="64"/>
      <c r="H616" s="50"/>
    </row>
    <row r="617" spans="2:8" x14ac:dyDescent="0.25">
      <c r="B617" s="68"/>
      <c r="C617" s="57"/>
      <c r="D617" s="68"/>
      <c r="E617" s="69"/>
      <c r="F617" s="64"/>
      <c r="G617" s="64"/>
      <c r="H617" s="50"/>
    </row>
    <row r="618" spans="2:8" x14ac:dyDescent="0.25">
      <c r="B618" s="68">
        <v>3</v>
      </c>
      <c r="C618" s="61" t="s">
        <v>1016</v>
      </c>
      <c r="D618" s="68"/>
      <c r="E618" s="69"/>
      <c r="F618" s="64"/>
      <c r="G618" s="64"/>
      <c r="H618" s="50"/>
    </row>
    <row r="619" spans="2:8" x14ac:dyDescent="0.25">
      <c r="B619" s="68"/>
      <c r="C619" s="57"/>
      <c r="D619" s="68"/>
      <c r="E619" s="69"/>
      <c r="F619" s="64"/>
      <c r="G619" s="64"/>
      <c r="H619" s="50"/>
    </row>
    <row r="620" spans="2:8" x14ac:dyDescent="0.25">
      <c r="B620" s="68"/>
      <c r="C620" s="58" t="s">
        <v>18</v>
      </c>
      <c r="D620" s="68"/>
      <c r="E620" s="69"/>
      <c r="F620" s="64"/>
      <c r="G620" s="64"/>
      <c r="H620" s="50"/>
    </row>
    <row r="621" spans="2:8" x14ac:dyDescent="0.25">
      <c r="B621" s="68"/>
      <c r="C621" s="57"/>
      <c r="D621" s="68"/>
      <c r="E621" s="69"/>
      <c r="F621" s="64"/>
      <c r="G621" s="64"/>
      <c r="H621" s="50"/>
    </row>
    <row r="622" spans="2:8" x14ac:dyDescent="0.25">
      <c r="B622" s="68"/>
      <c r="C622" s="57" t="s">
        <v>499</v>
      </c>
      <c r="D622" s="68"/>
      <c r="E622" s="69"/>
      <c r="F622" s="64"/>
      <c r="G622" s="64"/>
      <c r="H622" s="50"/>
    </row>
    <row r="623" spans="2:8" x14ac:dyDescent="0.25">
      <c r="B623" s="68"/>
      <c r="C623" s="57"/>
      <c r="D623" s="68"/>
      <c r="E623" s="69"/>
      <c r="F623" s="64"/>
      <c r="G623" s="64"/>
      <c r="H623" s="50"/>
    </row>
    <row r="624" spans="2:8" ht="55.2" x14ac:dyDescent="0.25">
      <c r="B624" s="68"/>
      <c r="C624" s="57" t="s">
        <v>657</v>
      </c>
      <c r="D624" s="68"/>
      <c r="E624" s="69"/>
      <c r="F624" s="64"/>
      <c r="G624" s="64"/>
      <c r="H624" s="50"/>
    </row>
    <row r="625" spans="2:8" x14ac:dyDescent="0.25">
      <c r="B625" s="68"/>
      <c r="C625" s="57"/>
      <c r="D625" s="68"/>
      <c r="E625" s="69"/>
      <c r="F625" s="64"/>
      <c r="G625" s="64"/>
      <c r="H625" s="50"/>
    </row>
    <row r="626" spans="2:8" x14ac:dyDescent="0.25">
      <c r="B626" s="68"/>
      <c r="C626" s="61" t="s">
        <v>661</v>
      </c>
      <c r="D626" s="68"/>
      <c r="E626" s="69"/>
      <c r="F626" s="64"/>
      <c r="G626" s="64"/>
      <c r="H626" s="50"/>
    </row>
    <row r="627" spans="2:8" x14ac:dyDescent="0.25">
      <c r="B627" s="68"/>
      <c r="C627" s="57"/>
      <c r="D627" s="68"/>
      <c r="E627" s="69"/>
      <c r="F627" s="64"/>
      <c r="G627" s="64"/>
      <c r="H627" s="50"/>
    </row>
    <row r="628" spans="2:8" x14ac:dyDescent="0.25">
      <c r="B628" s="68"/>
      <c r="C628" s="61" t="s">
        <v>6</v>
      </c>
      <c r="D628" s="68"/>
      <c r="E628" s="69"/>
      <c r="F628" s="64"/>
      <c r="G628" s="64"/>
      <c r="H628" s="50"/>
    </row>
    <row r="629" spans="2:8" x14ac:dyDescent="0.25">
      <c r="B629" s="68"/>
      <c r="C629" s="57"/>
      <c r="D629" s="68"/>
      <c r="E629" s="69"/>
      <c r="F629" s="64"/>
      <c r="G629" s="64"/>
      <c r="H629" s="50"/>
    </row>
    <row r="630" spans="2:8" x14ac:dyDescent="0.25">
      <c r="B630" s="68"/>
      <c r="C630" s="61" t="s">
        <v>662</v>
      </c>
      <c r="D630" s="68"/>
      <c r="E630" s="69"/>
      <c r="F630" s="64"/>
      <c r="G630" s="64"/>
      <c r="H630" s="50"/>
    </row>
    <row r="631" spans="2:8" x14ac:dyDescent="0.25">
      <c r="B631" s="68"/>
      <c r="C631" s="57"/>
      <c r="D631" s="68"/>
      <c r="E631" s="69"/>
      <c r="F631" s="64"/>
      <c r="G631" s="64"/>
      <c r="H631" s="50"/>
    </row>
    <row r="632" spans="2:8" ht="41.4" x14ac:dyDescent="0.25">
      <c r="B632" s="68"/>
      <c r="C632" s="57" t="s">
        <v>658</v>
      </c>
      <c r="D632" s="68"/>
      <c r="E632" s="69"/>
      <c r="F632" s="64"/>
      <c r="G632" s="64"/>
      <c r="H632" s="50"/>
    </row>
    <row r="633" spans="2:8" x14ac:dyDescent="0.25">
      <c r="B633" s="68"/>
      <c r="C633" s="57"/>
      <c r="D633" s="68"/>
      <c r="E633" s="69"/>
      <c r="F633" s="64"/>
      <c r="G633" s="64"/>
      <c r="H633" s="50"/>
    </row>
    <row r="634" spans="2:8" x14ac:dyDescent="0.25">
      <c r="B634" s="68"/>
      <c r="C634" s="61" t="s">
        <v>659</v>
      </c>
      <c r="D634" s="68"/>
      <c r="E634" s="69"/>
      <c r="F634" s="64"/>
      <c r="G634" s="64"/>
      <c r="H634" s="50"/>
    </row>
    <row r="635" spans="2:8" x14ac:dyDescent="0.25">
      <c r="B635" s="68"/>
      <c r="C635" s="57"/>
      <c r="D635" s="68"/>
      <c r="E635" s="69"/>
      <c r="F635" s="64"/>
      <c r="G635" s="64"/>
      <c r="H635" s="50"/>
    </row>
    <row r="636" spans="2:8" x14ac:dyDescent="0.25">
      <c r="B636" s="68"/>
      <c r="C636" s="58" t="s">
        <v>660</v>
      </c>
      <c r="D636" s="68"/>
      <c r="E636" s="69"/>
      <c r="F636" s="64"/>
      <c r="G636" s="64"/>
      <c r="H636" s="50"/>
    </row>
    <row r="637" spans="2:8" x14ac:dyDescent="0.25">
      <c r="B637" s="68"/>
      <c r="C637" s="57"/>
      <c r="D637" s="68"/>
      <c r="E637" s="69"/>
      <c r="F637" s="64"/>
      <c r="G637" s="64"/>
      <c r="H637" s="50"/>
    </row>
    <row r="638" spans="2:8" x14ac:dyDescent="0.25">
      <c r="B638" s="71">
        <v>3.1</v>
      </c>
      <c r="C638" s="57" t="s">
        <v>663</v>
      </c>
      <c r="D638" s="71" t="s">
        <v>10</v>
      </c>
      <c r="E638" s="106">
        <v>1</v>
      </c>
      <c r="F638" s="136">
        <v>0</v>
      </c>
      <c r="G638" s="136">
        <v>0</v>
      </c>
      <c r="H638" s="136">
        <f t="shared" ref="H638" si="156">SUM(F638+G638)*E638</f>
        <v>0</v>
      </c>
    </row>
    <row r="639" spans="2:8" x14ac:dyDescent="0.25">
      <c r="B639" s="68"/>
      <c r="C639" s="57"/>
      <c r="D639" s="68"/>
      <c r="E639" s="69"/>
      <c r="F639" s="64"/>
      <c r="G639" s="64"/>
      <c r="H639" s="50"/>
    </row>
    <row r="640" spans="2:8" x14ac:dyDescent="0.25">
      <c r="B640" s="71">
        <f>B638+0.1</f>
        <v>3.2</v>
      </c>
      <c r="C640" s="57" t="s">
        <v>664</v>
      </c>
      <c r="D640" s="71" t="s">
        <v>10</v>
      </c>
      <c r="E640" s="106">
        <v>1</v>
      </c>
      <c r="F640" s="136">
        <v>0</v>
      </c>
      <c r="G640" s="136">
        <v>0</v>
      </c>
      <c r="H640" s="136">
        <f t="shared" ref="H640" si="157">SUM(F640+G640)*E640</f>
        <v>0</v>
      </c>
    </row>
    <row r="641" spans="2:8" x14ac:dyDescent="0.25">
      <c r="B641" s="71"/>
      <c r="C641" s="57"/>
      <c r="D641" s="68"/>
      <c r="E641" s="69"/>
      <c r="F641" s="64"/>
      <c r="G641" s="64"/>
      <c r="H641" s="50"/>
    </row>
    <row r="642" spans="2:8" x14ac:dyDescent="0.25">
      <c r="B642" s="71">
        <f t="shared" ref="B642:B648" si="158">B640+0.1</f>
        <v>3.3000000000000003</v>
      </c>
      <c r="C642" s="57" t="s">
        <v>665</v>
      </c>
      <c r="D642" s="71" t="s">
        <v>10</v>
      </c>
      <c r="E642" s="106">
        <v>1</v>
      </c>
      <c r="F642" s="136">
        <v>0</v>
      </c>
      <c r="G642" s="136">
        <v>0</v>
      </c>
      <c r="H642" s="136">
        <f t="shared" ref="H642" si="159">SUM(F642+G642)*E642</f>
        <v>0</v>
      </c>
    </row>
    <row r="643" spans="2:8" x14ac:dyDescent="0.25">
      <c r="B643" s="71"/>
      <c r="C643" s="57"/>
      <c r="D643" s="68"/>
      <c r="E643" s="69"/>
      <c r="F643" s="64"/>
      <c r="G643" s="64"/>
      <c r="H643" s="50"/>
    </row>
    <row r="644" spans="2:8" ht="27.6" x14ac:dyDescent="0.25">
      <c r="B644" s="71">
        <f t="shared" si="158"/>
        <v>3.4000000000000004</v>
      </c>
      <c r="C644" s="57" t="s">
        <v>666</v>
      </c>
      <c r="D644" s="71" t="s">
        <v>10</v>
      </c>
      <c r="E644" s="106">
        <v>1</v>
      </c>
      <c r="F644" s="136">
        <v>0</v>
      </c>
      <c r="G644" s="136">
        <v>0</v>
      </c>
      <c r="H644" s="136">
        <f t="shared" ref="H644" si="160">SUM(F644+G644)*E644</f>
        <v>0</v>
      </c>
    </row>
    <row r="645" spans="2:8" x14ac:dyDescent="0.25">
      <c r="B645" s="71"/>
      <c r="C645" s="57"/>
      <c r="D645" s="68"/>
      <c r="E645" s="69"/>
      <c r="F645" s="64"/>
      <c r="G645" s="64"/>
      <c r="H645" s="50"/>
    </row>
    <row r="646" spans="2:8" x14ac:dyDescent="0.25">
      <c r="B646" s="71">
        <f t="shared" si="158"/>
        <v>3.5000000000000004</v>
      </c>
      <c r="C646" s="57" t="s">
        <v>667</v>
      </c>
      <c r="D646" s="71" t="s">
        <v>10</v>
      </c>
      <c r="E646" s="106">
        <v>1</v>
      </c>
      <c r="F646" s="136">
        <v>0</v>
      </c>
      <c r="G646" s="136">
        <v>0</v>
      </c>
      <c r="H646" s="136">
        <f t="shared" ref="H646" si="161">SUM(F646+G646)*E646</f>
        <v>0</v>
      </c>
    </row>
    <row r="647" spans="2:8" x14ac:dyDescent="0.25">
      <c r="B647" s="71"/>
      <c r="C647" s="57"/>
      <c r="D647" s="68"/>
      <c r="E647" s="69"/>
      <c r="F647" s="64"/>
      <c r="G647" s="64"/>
      <c r="H647" s="50"/>
    </row>
    <row r="648" spans="2:8" x14ac:dyDescent="0.25">
      <c r="B648" s="71">
        <f t="shared" si="158"/>
        <v>3.6000000000000005</v>
      </c>
      <c r="C648" s="57" t="s">
        <v>668</v>
      </c>
      <c r="D648" s="71" t="s">
        <v>10</v>
      </c>
      <c r="E648" s="106">
        <v>1</v>
      </c>
      <c r="F648" s="136">
        <v>0</v>
      </c>
      <c r="G648" s="136">
        <v>0</v>
      </c>
      <c r="H648" s="136">
        <f t="shared" ref="H648" si="162">SUM(F648+G648)*E648</f>
        <v>0</v>
      </c>
    </row>
    <row r="649" spans="2:8" x14ac:dyDescent="0.25">
      <c r="B649" s="71"/>
      <c r="C649" s="57"/>
      <c r="D649" s="68"/>
      <c r="E649" s="69"/>
      <c r="F649" s="64"/>
      <c r="G649" s="64"/>
      <c r="H649" s="50"/>
    </row>
    <row r="650" spans="2:8" x14ac:dyDescent="0.25">
      <c r="B650" s="71"/>
      <c r="C650" s="61" t="s">
        <v>669</v>
      </c>
      <c r="D650" s="68"/>
      <c r="E650" s="69"/>
      <c r="F650" s="64"/>
      <c r="G650" s="64"/>
      <c r="H650" s="50"/>
    </row>
    <row r="651" spans="2:8" x14ac:dyDescent="0.25">
      <c r="B651" s="71"/>
      <c r="C651" s="57"/>
      <c r="D651" s="68"/>
      <c r="E651" s="69"/>
      <c r="F651" s="64"/>
      <c r="G651" s="64"/>
      <c r="H651" s="50"/>
    </row>
    <row r="652" spans="2:8" x14ac:dyDescent="0.25">
      <c r="B652" s="71"/>
      <c r="C652" s="58" t="s">
        <v>670</v>
      </c>
      <c r="D652" s="68"/>
      <c r="E652" s="69"/>
      <c r="F652" s="64"/>
      <c r="G652" s="64"/>
      <c r="H652" s="50"/>
    </row>
    <row r="653" spans="2:8" x14ac:dyDescent="0.25">
      <c r="B653" s="71"/>
      <c r="C653" s="57"/>
      <c r="D653" s="68"/>
      <c r="E653" s="69"/>
      <c r="F653" s="64"/>
      <c r="G653" s="64"/>
      <c r="H653" s="50"/>
    </row>
    <row r="654" spans="2:8" ht="41.4" x14ac:dyDescent="0.25">
      <c r="B654" s="71">
        <f>B648+0.1</f>
        <v>3.7000000000000006</v>
      </c>
      <c r="C654" s="57" t="s">
        <v>672</v>
      </c>
      <c r="D654" s="71" t="s">
        <v>10</v>
      </c>
      <c r="E654" s="106">
        <v>1</v>
      </c>
      <c r="F654" s="136">
        <v>0</v>
      </c>
      <c r="G654" s="136">
        <v>0</v>
      </c>
      <c r="H654" s="136">
        <f t="shared" ref="H654" si="163">SUM(F654+G654)*E654</f>
        <v>0</v>
      </c>
    </row>
    <row r="655" spans="2:8" x14ac:dyDescent="0.25">
      <c r="B655" s="71"/>
      <c r="C655" s="56"/>
      <c r="D655" s="68"/>
      <c r="E655" s="69"/>
      <c r="F655" s="64"/>
      <c r="G655" s="64"/>
      <c r="H655" s="50"/>
    </row>
    <row r="656" spans="2:8" x14ac:dyDescent="0.25">
      <c r="B656" s="71">
        <f>B654+0.1</f>
        <v>3.8000000000000007</v>
      </c>
      <c r="C656" s="57" t="s">
        <v>671</v>
      </c>
      <c r="D656" s="71" t="s">
        <v>496</v>
      </c>
      <c r="E656" s="106">
        <v>1</v>
      </c>
      <c r="F656" s="136">
        <v>0</v>
      </c>
      <c r="G656" s="136">
        <v>0</v>
      </c>
      <c r="H656" s="136">
        <f t="shared" ref="H656" si="164">SUM(F656+G656)*E656</f>
        <v>0</v>
      </c>
    </row>
    <row r="657" spans="2:8" x14ac:dyDescent="0.25">
      <c r="B657" s="71"/>
      <c r="C657" s="21"/>
      <c r="D657" s="68"/>
      <c r="E657" s="69"/>
      <c r="F657" s="64"/>
      <c r="G657" s="64"/>
      <c r="H657" s="50"/>
    </row>
    <row r="658" spans="2:8" x14ac:dyDescent="0.25">
      <c r="B658" s="71">
        <f>B656+0.1</f>
        <v>3.9000000000000008</v>
      </c>
      <c r="C658" s="57" t="s">
        <v>1069</v>
      </c>
      <c r="D658" s="71" t="s">
        <v>496</v>
      </c>
      <c r="E658" s="106">
        <v>1</v>
      </c>
      <c r="F658" s="136">
        <v>0</v>
      </c>
      <c r="G658" s="136">
        <v>0</v>
      </c>
      <c r="H658" s="136">
        <f t="shared" ref="H658" si="165">SUM(F658+G658)*E658</f>
        <v>0</v>
      </c>
    </row>
    <row r="659" spans="2:8" x14ac:dyDescent="0.25">
      <c r="B659" s="71"/>
      <c r="C659" s="21"/>
      <c r="D659" s="68"/>
      <c r="E659" s="69"/>
      <c r="F659" s="64"/>
      <c r="G659" s="64"/>
      <c r="H659" s="50"/>
    </row>
    <row r="660" spans="2:8" x14ac:dyDescent="0.25">
      <c r="B660" s="71"/>
      <c r="C660" s="61" t="s">
        <v>674</v>
      </c>
      <c r="D660" s="68"/>
      <c r="E660" s="69"/>
      <c r="F660" s="64"/>
      <c r="G660" s="64"/>
      <c r="H660" s="50"/>
    </row>
    <row r="661" spans="2:8" x14ac:dyDescent="0.25">
      <c r="B661" s="71"/>
      <c r="C661" s="57"/>
      <c r="D661" s="68"/>
      <c r="E661" s="69"/>
      <c r="F661" s="64"/>
      <c r="G661" s="64"/>
      <c r="H661" s="50"/>
    </row>
    <row r="662" spans="2:8" x14ac:dyDescent="0.25">
      <c r="B662" s="71"/>
      <c r="C662" s="58" t="s">
        <v>675</v>
      </c>
      <c r="D662" s="68"/>
      <c r="E662" s="69"/>
      <c r="F662" s="64"/>
      <c r="G662" s="64"/>
      <c r="H662" s="50"/>
    </row>
    <row r="663" spans="2:8" x14ac:dyDescent="0.25">
      <c r="B663" s="71"/>
      <c r="C663" s="57"/>
      <c r="D663" s="68"/>
      <c r="E663" s="69"/>
      <c r="F663" s="64"/>
      <c r="G663" s="64"/>
      <c r="H663" s="50"/>
    </row>
    <row r="664" spans="2:8" x14ac:dyDescent="0.25">
      <c r="B664" s="93">
        <v>3.1</v>
      </c>
      <c r="C664" s="57" t="s">
        <v>676</v>
      </c>
      <c r="D664" s="71" t="s">
        <v>496</v>
      </c>
      <c r="E664" s="106">
        <v>1</v>
      </c>
      <c r="F664" s="136">
        <v>0</v>
      </c>
      <c r="G664" s="136">
        <v>0</v>
      </c>
      <c r="H664" s="136">
        <f t="shared" ref="H664" si="166">SUM(F664+G664)*E664</f>
        <v>0</v>
      </c>
    </row>
    <row r="665" spans="2:8" x14ac:dyDescent="0.25">
      <c r="B665" s="93"/>
      <c r="C665" s="57"/>
      <c r="D665" s="68"/>
      <c r="E665" s="69"/>
      <c r="F665" s="64"/>
      <c r="G665" s="64"/>
      <c r="H665" s="50"/>
    </row>
    <row r="666" spans="2:8" x14ac:dyDescent="0.25">
      <c r="B666" s="93">
        <f t="shared" ref="B666:B680" si="167">B664+0.01</f>
        <v>3.11</v>
      </c>
      <c r="C666" s="57" t="s">
        <v>677</v>
      </c>
      <c r="D666" s="71" t="s">
        <v>496</v>
      </c>
      <c r="E666" s="106">
        <v>1</v>
      </c>
      <c r="F666" s="136">
        <v>0</v>
      </c>
      <c r="G666" s="136">
        <v>0</v>
      </c>
      <c r="H666" s="136">
        <f t="shared" ref="H666" si="168">SUM(F666+G666)*E666</f>
        <v>0</v>
      </c>
    </row>
    <row r="667" spans="2:8" x14ac:dyDescent="0.25">
      <c r="B667" s="93"/>
      <c r="C667" s="57"/>
      <c r="D667" s="68"/>
      <c r="E667" s="69"/>
      <c r="F667" s="64"/>
      <c r="G667" s="64"/>
      <c r="H667" s="50"/>
    </row>
    <row r="668" spans="2:8" x14ac:dyDescent="0.25">
      <c r="B668" s="93">
        <f t="shared" si="167"/>
        <v>3.1199999999999997</v>
      </c>
      <c r="C668" s="57" t="s">
        <v>673</v>
      </c>
      <c r="D668" s="71" t="s">
        <v>496</v>
      </c>
      <c r="E668" s="106">
        <v>1</v>
      </c>
      <c r="F668" s="136">
        <v>0</v>
      </c>
      <c r="G668" s="136">
        <v>0</v>
      </c>
      <c r="H668" s="136">
        <f t="shared" ref="H668" si="169">SUM(F668+G668)*E668</f>
        <v>0</v>
      </c>
    </row>
    <row r="669" spans="2:8" x14ac:dyDescent="0.25">
      <c r="B669" s="93"/>
      <c r="C669" s="21"/>
      <c r="D669" s="68"/>
      <c r="E669" s="69"/>
      <c r="F669" s="64"/>
      <c r="G669" s="64"/>
      <c r="H669" s="50"/>
    </row>
    <row r="670" spans="2:8" x14ac:dyDescent="0.25">
      <c r="B670" s="93"/>
      <c r="C670" s="58" t="s">
        <v>678</v>
      </c>
      <c r="D670" s="68"/>
      <c r="E670" s="69"/>
      <c r="F670" s="64"/>
      <c r="G670" s="64"/>
      <c r="H670" s="50"/>
    </row>
    <row r="671" spans="2:8" x14ac:dyDescent="0.25">
      <c r="B671" s="93"/>
      <c r="C671" s="57"/>
      <c r="D671" s="68"/>
      <c r="E671" s="69"/>
      <c r="F671" s="64"/>
      <c r="G671" s="64"/>
      <c r="H671" s="50"/>
    </row>
    <row r="672" spans="2:8" x14ac:dyDescent="0.25">
      <c r="B672" s="93">
        <f>B668+0.01</f>
        <v>3.1299999999999994</v>
      </c>
      <c r="C672" s="57" t="s">
        <v>679</v>
      </c>
      <c r="D672" s="71" t="s">
        <v>496</v>
      </c>
      <c r="E672" s="106">
        <v>1</v>
      </c>
      <c r="F672" s="136">
        <v>0</v>
      </c>
      <c r="G672" s="136">
        <v>0</v>
      </c>
      <c r="H672" s="136">
        <f t="shared" ref="H672" si="170">SUM(F672+G672)*E672</f>
        <v>0</v>
      </c>
    </row>
    <row r="673" spans="2:8" x14ac:dyDescent="0.25">
      <c r="B673" s="93"/>
      <c r="C673" s="21"/>
      <c r="D673" s="68"/>
      <c r="E673" s="69"/>
      <c r="F673" s="64"/>
      <c r="G673" s="64"/>
      <c r="H673" s="50"/>
    </row>
    <row r="674" spans="2:8" x14ac:dyDescent="0.25">
      <c r="B674" s="93">
        <f t="shared" si="167"/>
        <v>3.1399999999999992</v>
      </c>
      <c r="C674" s="57" t="s">
        <v>682</v>
      </c>
      <c r="D674" s="71" t="s">
        <v>496</v>
      </c>
      <c r="E674" s="106">
        <v>1</v>
      </c>
      <c r="F674" s="136">
        <v>0</v>
      </c>
      <c r="G674" s="136">
        <v>0</v>
      </c>
      <c r="H674" s="136">
        <f t="shared" ref="H674" si="171">SUM(F674+G674)*E674</f>
        <v>0</v>
      </c>
    </row>
    <row r="675" spans="2:8" x14ac:dyDescent="0.25">
      <c r="B675" s="93"/>
      <c r="C675" s="57"/>
      <c r="D675" s="68"/>
      <c r="E675" s="69"/>
      <c r="F675" s="64"/>
      <c r="G675" s="64"/>
      <c r="H675" s="50"/>
    </row>
    <row r="676" spans="2:8" x14ac:dyDescent="0.25">
      <c r="B676" s="93"/>
      <c r="C676" s="58" t="s">
        <v>680</v>
      </c>
      <c r="D676" s="68"/>
      <c r="E676" s="69"/>
      <c r="F676" s="64"/>
      <c r="G676" s="64"/>
      <c r="H676" s="50"/>
    </row>
    <row r="677" spans="2:8" x14ac:dyDescent="0.25">
      <c r="B677" s="93"/>
      <c r="C677" s="57"/>
      <c r="D677" s="68"/>
      <c r="E677" s="69"/>
      <c r="F677" s="64"/>
      <c r="G677" s="64"/>
      <c r="H677" s="50"/>
    </row>
    <row r="678" spans="2:8" x14ac:dyDescent="0.25">
      <c r="B678" s="93">
        <f>B674+0.01</f>
        <v>3.149999999999999</v>
      </c>
      <c r="C678" s="57" t="s">
        <v>683</v>
      </c>
      <c r="D678" s="71" t="s">
        <v>10</v>
      </c>
      <c r="E678" s="106">
        <v>1</v>
      </c>
      <c r="F678" s="136">
        <v>0</v>
      </c>
      <c r="G678" s="136">
        <v>0</v>
      </c>
      <c r="H678" s="136">
        <f t="shared" ref="H678" si="172">SUM(F678+G678)*E678</f>
        <v>0</v>
      </c>
    </row>
    <row r="679" spans="2:8" x14ac:dyDescent="0.25">
      <c r="B679" s="93"/>
      <c r="C679" s="57"/>
      <c r="D679" s="68"/>
      <c r="E679" s="69"/>
      <c r="F679" s="64"/>
      <c r="G679" s="64"/>
      <c r="H679" s="50"/>
    </row>
    <row r="680" spans="2:8" x14ac:dyDescent="0.25">
      <c r="B680" s="93">
        <f t="shared" si="167"/>
        <v>3.1599999999999988</v>
      </c>
      <c r="C680" s="57" t="s">
        <v>681</v>
      </c>
      <c r="D680" s="71" t="s">
        <v>10</v>
      </c>
      <c r="E680" s="106">
        <v>1</v>
      </c>
      <c r="F680" s="136">
        <v>0</v>
      </c>
      <c r="G680" s="136">
        <v>0</v>
      </c>
      <c r="H680" s="136">
        <f t="shared" ref="H680" si="173">SUM(F680+G680)*E680</f>
        <v>0</v>
      </c>
    </row>
    <row r="681" spans="2:8" x14ac:dyDescent="0.25">
      <c r="B681" s="68"/>
      <c r="C681" s="21"/>
      <c r="D681" s="68"/>
      <c r="E681" s="69"/>
      <c r="F681" s="64"/>
      <c r="G681" s="64"/>
      <c r="H681" s="50"/>
    </row>
    <row r="682" spans="2:8" x14ac:dyDescent="0.25">
      <c r="B682" s="68"/>
      <c r="C682" s="58" t="s">
        <v>193</v>
      </c>
      <c r="D682" s="68"/>
      <c r="E682" s="69"/>
      <c r="F682" s="64"/>
      <c r="G682" s="64"/>
      <c r="H682" s="50"/>
    </row>
    <row r="683" spans="2:8" x14ac:dyDescent="0.25">
      <c r="B683" s="68"/>
      <c r="C683" s="57"/>
      <c r="D683" s="68"/>
      <c r="E683" s="69"/>
      <c r="F683" s="64"/>
      <c r="G683" s="64"/>
      <c r="H683" s="50"/>
    </row>
    <row r="684" spans="2:8" ht="55.2" x14ac:dyDescent="0.25">
      <c r="B684" s="93">
        <f>B680+0.01</f>
        <v>3.1699999999999986</v>
      </c>
      <c r="C684" s="57" t="s">
        <v>686</v>
      </c>
      <c r="D684" s="71" t="s">
        <v>10</v>
      </c>
      <c r="E684" s="106">
        <v>1</v>
      </c>
      <c r="F684" s="136">
        <v>0</v>
      </c>
      <c r="G684" s="136">
        <v>0</v>
      </c>
      <c r="H684" s="136">
        <f t="shared" ref="H684" si="174">SUM(F684+G684)*E684</f>
        <v>0</v>
      </c>
    </row>
    <row r="685" spans="2:8" x14ac:dyDescent="0.25">
      <c r="B685" s="68"/>
      <c r="C685" s="21"/>
      <c r="D685" s="68"/>
      <c r="E685" s="69"/>
      <c r="F685" s="64"/>
      <c r="G685" s="64"/>
      <c r="H685" s="50"/>
    </row>
    <row r="686" spans="2:8" x14ac:dyDescent="0.25">
      <c r="B686" s="68"/>
      <c r="C686" s="21"/>
      <c r="D686" s="68"/>
      <c r="E686" s="69"/>
      <c r="F686" s="64"/>
      <c r="G686" s="64"/>
      <c r="H686" s="50"/>
    </row>
    <row r="687" spans="2:8" x14ac:dyDescent="0.25">
      <c r="B687" s="68"/>
      <c r="C687" s="21"/>
      <c r="D687" s="68"/>
      <c r="E687" s="69"/>
      <c r="F687" s="64"/>
      <c r="G687" s="64"/>
      <c r="H687" s="50"/>
    </row>
    <row r="688" spans="2:8" x14ac:dyDescent="0.25">
      <c r="B688" s="68"/>
      <c r="C688" s="21"/>
      <c r="D688" s="68"/>
      <c r="E688" s="69"/>
      <c r="F688" s="64"/>
      <c r="G688" s="64"/>
      <c r="H688" s="50"/>
    </row>
    <row r="689" spans="2:8" x14ac:dyDescent="0.25">
      <c r="B689" s="68"/>
      <c r="C689" s="21"/>
      <c r="D689" s="68"/>
      <c r="E689" s="69"/>
      <c r="F689" s="64"/>
      <c r="G689" s="64"/>
      <c r="H689" s="50"/>
    </row>
    <row r="690" spans="2:8" ht="15.75" customHeight="1" x14ac:dyDescent="0.25">
      <c r="B690" s="118"/>
      <c r="C690" s="119" t="s">
        <v>25</v>
      </c>
      <c r="D690" s="104"/>
      <c r="E690" s="104"/>
      <c r="F690" s="104"/>
      <c r="G690" s="108"/>
      <c r="H690" s="153">
        <f>SUM(H618:H688)</f>
        <v>0</v>
      </c>
    </row>
    <row r="691" spans="2:8" x14ac:dyDescent="0.25">
      <c r="B691" s="65" t="s">
        <v>1</v>
      </c>
      <c r="C691" s="43" t="s">
        <v>2</v>
      </c>
      <c r="D691" s="65" t="s">
        <v>3</v>
      </c>
      <c r="E691" s="66" t="s">
        <v>4</v>
      </c>
      <c r="F691" s="66" t="s">
        <v>5</v>
      </c>
      <c r="G691" s="66" t="s">
        <v>22</v>
      </c>
      <c r="H691" s="67" t="s">
        <v>23</v>
      </c>
    </row>
    <row r="692" spans="2:8" ht="14.4" thickBot="1" x14ac:dyDescent="0.3">
      <c r="B692" s="68"/>
      <c r="C692" s="21" t="s">
        <v>26</v>
      </c>
      <c r="D692" s="71"/>
      <c r="E692" s="69"/>
      <c r="F692" s="64"/>
      <c r="G692" s="64"/>
      <c r="H692" s="141">
        <f>SUM(H690)</f>
        <v>0</v>
      </c>
    </row>
    <row r="693" spans="2:8" ht="14.4" thickTop="1" x14ac:dyDescent="0.25">
      <c r="B693" s="68"/>
      <c r="C693" s="21"/>
      <c r="D693" s="68"/>
      <c r="E693" s="69"/>
      <c r="F693" s="64"/>
      <c r="G693" s="64"/>
      <c r="H693" s="50"/>
    </row>
    <row r="694" spans="2:8" x14ac:dyDescent="0.25">
      <c r="B694" s="68"/>
      <c r="C694" s="58" t="s">
        <v>684</v>
      </c>
      <c r="D694" s="68"/>
      <c r="E694" s="69"/>
      <c r="F694" s="64"/>
      <c r="G694" s="64"/>
      <c r="H694" s="50"/>
    </row>
    <row r="695" spans="2:8" x14ac:dyDescent="0.25">
      <c r="B695" s="68"/>
      <c r="C695" s="57"/>
      <c r="D695" s="68"/>
      <c r="E695" s="69"/>
      <c r="F695" s="64"/>
      <c r="G695" s="64"/>
      <c r="H695" s="50"/>
    </row>
    <row r="696" spans="2:8" x14ac:dyDescent="0.25">
      <c r="B696" s="93">
        <f>B684+0.01</f>
        <v>3.1799999999999984</v>
      </c>
      <c r="C696" s="57" t="s">
        <v>687</v>
      </c>
      <c r="D696" s="71" t="s">
        <v>10</v>
      </c>
      <c r="E696" s="106">
        <v>1</v>
      </c>
      <c r="F696" s="136">
        <v>0</v>
      </c>
      <c r="G696" s="136">
        <v>0</v>
      </c>
      <c r="H696" s="136">
        <f t="shared" ref="H696" si="175">SUM(F696+G696)*E696</f>
        <v>0</v>
      </c>
    </row>
    <row r="697" spans="2:8" x14ac:dyDescent="0.25">
      <c r="B697" s="71"/>
      <c r="C697" s="57"/>
      <c r="D697" s="68"/>
      <c r="E697" s="69"/>
      <c r="F697" s="64"/>
      <c r="G697" s="64"/>
      <c r="H697" s="50"/>
    </row>
    <row r="698" spans="2:8" ht="27.6" x14ac:dyDescent="0.25">
      <c r="B698" s="71">
        <f>B696+0.01</f>
        <v>3.1899999999999982</v>
      </c>
      <c r="C698" s="57" t="s">
        <v>689</v>
      </c>
      <c r="D698" s="71" t="s">
        <v>10</v>
      </c>
      <c r="E698" s="106">
        <v>1</v>
      </c>
      <c r="F698" s="136">
        <v>0</v>
      </c>
      <c r="G698" s="136">
        <v>0</v>
      </c>
      <c r="H698" s="136">
        <f t="shared" ref="H698" si="176">SUM(F698+G698)*E698</f>
        <v>0</v>
      </c>
    </row>
    <row r="699" spans="2:8" x14ac:dyDescent="0.25">
      <c r="B699" s="71"/>
      <c r="C699" s="57" t="s">
        <v>688</v>
      </c>
      <c r="D699" s="68"/>
      <c r="E699" s="69"/>
      <c r="F699" s="64"/>
      <c r="G699" s="64"/>
      <c r="H699" s="50"/>
    </row>
    <row r="700" spans="2:8" x14ac:dyDescent="0.25">
      <c r="B700" s="71"/>
      <c r="C700" s="58" t="s">
        <v>678</v>
      </c>
      <c r="D700" s="68"/>
      <c r="E700" s="69"/>
      <c r="F700" s="64"/>
      <c r="G700" s="64"/>
      <c r="H700" s="50"/>
    </row>
    <row r="701" spans="2:8" x14ac:dyDescent="0.25">
      <c r="B701" s="71"/>
      <c r="C701" s="57"/>
      <c r="D701" s="68"/>
      <c r="E701" s="69"/>
      <c r="F701" s="64"/>
      <c r="G701" s="64"/>
      <c r="H701" s="50"/>
    </row>
    <row r="702" spans="2:8" x14ac:dyDescent="0.25">
      <c r="B702" s="71">
        <f>B698+0.01</f>
        <v>3.199999999999998</v>
      </c>
      <c r="C702" s="57" t="s">
        <v>679</v>
      </c>
      <c r="D702" s="71" t="s">
        <v>496</v>
      </c>
      <c r="E702" s="106">
        <v>1</v>
      </c>
      <c r="F702" s="136">
        <v>0</v>
      </c>
      <c r="G702" s="136">
        <v>0</v>
      </c>
      <c r="H702" s="136">
        <f t="shared" ref="H702" si="177">SUM(F702+G702)*E702</f>
        <v>0</v>
      </c>
    </row>
    <row r="703" spans="2:8" x14ac:dyDescent="0.25">
      <c r="B703" s="71"/>
      <c r="C703" s="57"/>
      <c r="D703" s="68"/>
      <c r="E703" s="69"/>
      <c r="F703" s="64"/>
      <c r="G703" s="64"/>
      <c r="H703" s="50"/>
    </row>
    <row r="704" spans="2:8" x14ac:dyDescent="0.25">
      <c r="B704" s="93">
        <f>B702+0.01</f>
        <v>3.2099999999999977</v>
      </c>
      <c r="C704" s="57" t="s">
        <v>682</v>
      </c>
      <c r="D704" s="71" t="s">
        <v>496</v>
      </c>
      <c r="E704" s="106">
        <v>1</v>
      </c>
      <c r="F704" s="136">
        <v>0</v>
      </c>
      <c r="G704" s="136">
        <v>0</v>
      </c>
      <c r="H704" s="136">
        <f t="shared" ref="H704" si="178">SUM(F704+G704)*E704</f>
        <v>0</v>
      </c>
    </row>
    <row r="705" spans="2:8" x14ac:dyDescent="0.25">
      <c r="B705" s="71"/>
      <c r="C705" s="57"/>
      <c r="D705" s="68"/>
      <c r="E705" s="69"/>
      <c r="F705" s="64"/>
      <c r="G705" s="64"/>
      <c r="H705" s="50"/>
    </row>
    <row r="706" spans="2:8" x14ac:dyDescent="0.25">
      <c r="B706" s="71"/>
      <c r="C706" s="58" t="s">
        <v>680</v>
      </c>
      <c r="D706" s="68"/>
      <c r="E706" s="69"/>
      <c r="F706" s="64"/>
      <c r="G706" s="64"/>
      <c r="H706" s="50"/>
    </row>
    <row r="707" spans="2:8" x14ac:dyDescent="0.25">
      <c r="B707" s="71"/>
      <c r="C707" s="57"/>
      <c r="D707" s="68"/>
      <c r="E707" s="69"/>
      <c r="F707" s="64"/>
      <c r="G707" s="64"/>
      <c r="H707" s="50"/>
    </row>
    <row r="708" spans="2:8" x14ac:dyDescent="0.25">
      <c r="B708" s="93">
        <f>B704+0.01</f>
        <v>3.2199999999999975</v>
      </c>
      <c r="C708" s="57" t="s">
        <v>683</v>
      </c>
      <c r="D708" s="71" t="s">
        <v>10</v>
      </c>
      <c r="E708" s="106">
        <v>1</v>
      </c>
      <c r="F708" s="136">
        <v>0</v>
      </c>
      <c r="G708" s="136">
        <v>0</v>
      </c>
      <c r="H708" s="136">
        <f t="shared" ref="H708" si="179">SUM(F708+G708)*E708</f>
        <v>0</v>
      </c>
    </row>
    <row r="709" spans="2:8" x14ac:dyDescent="0.25">
      <c r="B709" s="71"/>
      <c r="C709" s="57"/>
      <c r="D709" s="68"/>
      <c r="E709" s="69"/>
      <c r="F709" s="64"/>
      <c r="G709" s="64"/>
      <c r="H709" s="50"/>
    </row>
    <row r="710" spans="2:8" x14ac:dyDescent="0.25">
      <c r="B710" s="71"/>
      <c r="C710" s="58" t="s">
        <v>495</v>
      </c>
      <c r="D710" s="68"/>
      <c r="E710" s="69"/>
      <c r="F710" s="64"/>
      <c r="G710" s="64"/>
      <c r="H710" s="50"/>
    </row>
    <row r="711" spans="2:8" x14ac:dyDescent="0.25">
      <c r="B711" s="71"/>
      <c r="C711" s="57"/>
      <c r="D711" s="68"/>
      <c r="E711" s="69"/>
      <c r="F711" s="64"/>
      <c r="G711" s="64"/>
      <c r="H711" s="50"/>
    </row>
    <row r="712" spans="2:8" ht="27.6" x14ac:dyDescent="0.25">
      <c r="B712" s="93">
        <f>B708+0.01</f>
        <v>3.2299999999999973</v>
      </c>
      <c r="C712" s="57" t="s">
        <v>497</v>
      </c>
      <c r="D712" s="71" t="s">
        <v>496</v>
      </c>
      <c r="E712" s="106">
        <v>1</v>
      </c>
      <c r="F712" s="136">
        <v>0</v>
      </c>
      <c r="G712" s="136">
        <v>0</v>
      </c>
      <c r="H712" s="136">
        <f t="shared" ref="H712" si="180">SUM(F712+G712)*E712</f>
        <v>0</v>
      </c>
    </row>
    <row r="713" spans="2:8" x14ac:dyDescent="0.25">
      <c r="B713" s="71"/>
      <c r="C713" s="57"/>
      <c r="D713" s="68"/>
      <c r="E713" s="69"/>
      <c r="F713" s="64"/>
      <c r="G713" s="64"/>
      <c r="H713" s="50"/>
    </row>
    <row r="714" spans="2:8" x14ac:dyDescent="0.25">
      <c r="B714" s="71"/>
      <c r="C714" s="58" t="s">
        <v>193</v>
      </c>
      <c r="D714" s="68"/>
      <c r="E714" s="69"/>
      <c r="F714" s="64"/>
      <c r="G714" s="64"/>
      <c r="H714" s="50"/>
    </row>
    <row r="715" spans="2:8" x14ac:dyDescent="0.25">
      <c r="B715" s="71"/>
      <c r="C715" s="57"/>
      <c r="D715" s="68"/>
      <c r="E715" s="69"/>
      <c r="F715" s="64"/>
      <c r="G715" s="64"/>
      <c r="H715" s="50"/>
    </row>
    <row r="716" spans="2:8" ht="55.2" x14ac:dyDescent="0.25">
      <c r="B716" s="93">
        <f>B712+0.01</f>
        <v>3.2399999999999971</v>
      </c>
      <c r="C716" s="57" t="s">
        <v>685</v>
      </c>
      <c r="D716" s="71" t="s">
        <v>10</v>
      </c>
      <c r="E716" s="106">
        <v>1</v>
      </c>
      <c r="F716" s="136">
        <v>0</v>
      </c>
      <c r="G716" s="136">
        <v>0</v>
      </c>
      <c r="H716" s="136">
        <f t="shared" ref="H716" si="181">SUM(F716+G716)*E716</f>
        <v>0</v>
      </c>
    </row>
    <row r="717" spans="2:8" x14ac:dyDescent="0.25">
      <c r="B717" s="71"/>
      <c r="C717" s="21"/>
      <c r="D717" s="68"/>
      <c r="E717" s="69"/>
      <c r="F717" s="64"/>
      <c r="G717" s="64"/>
      <c r="H717" s="50"/>
    </row>
    <row r="718" spans="2:8" ht="27.6" x14ac:dyDescent="0.25">
      <c r="B718" s="71"/>
      <c r="C718" s="58" t="s">
        <v>690</v>
      </c>
      <c r="D718" s="68"/>
      <c r="E718" s="69"/>
      <c r="F718" s="64"/>
      <c r="G718" s="64"/>
      <c r="H718" s="50"/>
    </row>
    <row r="719" spans="2:8" x14ac:dyDescent="0.25">
      <c r="B719" s="71"/>
      <c r="C719" s="57"/>
      <c r="D719" s="68"/>
      <c r="E719" s="69"/>
      <c r="F719" s="64"/>
      <c r="G719" s="64"/>
      <c r="H719" s="50"/>
    </row>
    <row r="720" spans="2:8" x14ac:dyDescent="0.25">
      <c r="B720" s="93">
        <f>B716+0.01</f>
        <v>3.2499999999999969</v>
      </c>
      <c r="C720" s="57" t="s">
        <v>693</v>
      </c>
      <c r="D720" s="71" t="s">
        <v>496</v>
      </c>
      <c r="E720" s="106">
        <v>1</v>
      </c>
      <c r="F720" s="136">
        <v>0</v>
      </c>
      <c r="G720" s="136">
        <v>0</v>
      </c>
      <c r="H720" s="136">
        <f t="shared" ref="H720" si="182">SUM(F720+G720)*E720</f>
        <v>0</v>
      </c>
    </row>
    <row r="721" spans="2:8" x14ac:dyDescent="0.25">
      <c r="B721" s="71"/>
      <c r="C721" s="57"/>
      <c r="D721" s="68"/>
      <c r="E721" s="69"/>
      <c r="F721" s="64"/>
      <c r="G721" s="64"/>
      <c r="H721" s="50"/>
    </row>
    <row r="722" spans="2:8" ht="27.6" x14ac:dyDescent="0.25">
      <c r="B722" s="71"/>
      <c r="C722" s="58" t="s">
        <v>691</v>
      </c>
      <c r="D722" s="68"/>
      <c r="E722" s="69"/>
      <c r="F722" s="64"/>
      <c r="G722" s="64"/>
      <c r="H722" s="50"/>
    </row>
    <row r="723" spans="2:8" x14ac:dyDescent="0.25">
      <c r="B723" s="71"/>
      <c r="C723" s="57"/>
      <c r="D723" s="68"/>
      <c r="E723" s="69"/>
      <c r="F723" s="64"/>
      <c r="G723" s="64"/>
      <c r="H723" s="50"/>
    </row>
    <row r="724" spans="2:8" x14ac:dyDescent="0.25">
      <c r="B724" s="93">
        <f>B720+0.01</f>
        <v>3.2599999999999967</v>
      </c>
      <c r="C724" s="57" t="s">
        <v>694</v>
      </c>
      <c r="D724" s="71" t="s">
        <v>496</v>
      </c>
      <c r="E724" s="106">
        <v>1</v>
      </c>
      <c r="F724" s="136">
        <v>0</v>
      </c>
      <c r="G724" s="136">
        <v>0</v>
      </c>
      <c r="H724" s="136">
        <f t="shared" ref="H724" si="183">SUM(F724+G724)*E724</f>
        <v>0</v>
      </c>
    </row>
    <row r="725" spans="2:8" x14ac:dyDescent="0.25">
      <c r="B725" s="71"/>
      <c r="C725" s="57"/>
      <c r="D725" s="68"/>
      <c r="E725" s="69"/>
      <c r="F725" s="64"/>
      <c r="G725" s="64"/>
      <c r="H725" s="50"/>
    </row>
    <row r="726" spans="2:8" x14ac:dyDescent="0.25">
      <c r="B726" s="71">
        <f t="shared" ref="B726:B736" si="184">B724+0.01</f>
        <v>3.2699999999999965</v>
      </c>
      <c r="C726" s="57" t="s">
        <v>695</v>
      </c>
      <c r="D726" s="71" t="s">
        <v>496</v>
      </c>
      <c r="E726" s="106">
        <v>1</v>
      </c>
      <c r="F726" s="136">
        <v>0</v>
      </c>
      <c r="G726" s="136">
        <v>0</v>
      </c>
      <c r="H726" s="136">
        <f t="shared" ref="H726" si="185">SUM(F726+G726)*E726</f>
        <v>0</v>
      </c>
    </row>
    <row r="727" spans="2:8" x14ac:dyDescent="0.25">
      <c r="B727" s="71"/>
      <c r="C727" s="57"/>
      <c r="D727" s="68"/>
      <c r="E727" s="69"/>
      <c r="F727" s="64"/>
      <c r="G727" s="64"/>
      <c r="H727" s="50"/>
    </row>
    <row r="728" spans="2:8" x14ac:dyDescent="0.25">
      <c r="B728" s="71">
        <f t="shared" si="184"/>
        <v>3.2799999999999963</v>
      </c>
      <c r="C728" s="57" t="s">
        <v>692</v>
      </c>
      <c r="D728" s="71" t="s">
        <v>496</v>
      </c>
      <c r="E728" s="106">
        <v>1</v>
      </c>
      <c r="F728" s="136">
        <v>0</v>
      </c>
      <c r="G728" s="136">
        <v>0</v>
      </c>
      <c r="H728" s="136">
        <f t="shared" ref="H728" si="186">SUM(F728+G728)*E728</f>
        <v>0</v>
      </c>
    </row>
    <row r="729" spans="2:8" x14ac:dyDescent="0.25">
      <c r="B729" s="71"/>
      <c r="C729" s="21"/>
      <c r="D729" s="68"/>
      <c r="E729" s="69"/>
      <c r="F729" s="64"/>
      <c r="G729" s="64"/>
      <c r="H729" s="50"/>
    </row>
    <row r="730" spans="2:8" ht="27.6" x14ac:dyDescent="0.25">
      <c r="B730" s="71"/>
      <c r="C730" s="58" t="s">
        <v>696</v>
      </c>
      <c r="D730" s="68"/>
      <c r="E730" s="69"/>
      <c r="F730" s="64"/>
      <c r="G730" s="64"/>
      <c r="H730" s="50"/>
    </row>
    <row r="731" spans="2:8" x14ac:dyDescent="0.25">
      <c r="B731" s="71"/>
      <c r="C731" s="58"/>
      <c r="D731" s="68"/>
      <c r="E731" s="69"/>
      <c r="F731" s="64"/>
      <c r="G731" s="64"/>
      <c r="H731" s="50"/>
    </row>
    <row r="732" spans="2:8" x14ac:dyDescent="0.25">
      <c r="B732" s="71">
        <f>B728+0.01</f>
        <v>3.289999999999996</v>
      </c>
      <c r="C732" s="57" t="s">
        <v>698</v>
      </c>
      <c r="D732" s="71" t="s">
        <v>496</v>
      </c>
      <c r="E732" s="106">
        <v>1</v>
      </c>
      <c r="F732" s="136">
        <v>0</v>
      </c>
      <c r="G732" s="136">
        <v>0</v>
      </c>
      <c r="H732" s="136">
        <f t="shared" ref="H732" si="187">SUM(F732+G732)*E732</f>
        <v>0</v>
      </c>
    </row>
    <row r="733" spans="2:8" x14ac:dyDescent="0.25">
      <c r="B733" s="71"/>
      <c r="C733" s="57"/>
      <c r="D733" s="68"/>
      <c r="E733" s="69"/>
      <c r="F733" s="64"/>
      <c r="G733" s="64"/>
      <c r="H733" s="50"/>
    </row>
    <row r="734" spans="2:8" x14ac:dyDescent="0.25">
      <c r="B734" s="71">
        <f t="shared" si="184"/>
        <v>3.2999999999999958</v>
      </c>
      <c r="C734" s="57" t="s">
        <v>699</v>
      </c>
      <c r="D734" s="71" t="s">
        <v>496</v>
      </c>
      <c r="E734" s="106">
        <v>1</v>
      </c>
      <c r="F734" s="136">
        <v>0</v>
      </c>
      <c r="G734" s="136">
        <v>0</v>
      </c>
      <c r="H734" s="136">
        <f t="shared" ref="H734" si="188">SUM(F734+G734)*E734</f>
        <v>0</v>
      </c>
    </row>
    <row r="735" spans="2:8" x14ac:dyDescent="0.25">
      <c r="B735" s="71"/>
      <c r="C735" s="57"/>
      <c r="D735" s="68"/>
      <c r="E735" s="69"/>
      <c r="F735" s="64"/>
      <c r="G735" s="64"/>
      <c r="H735" s="50"/>
    </row>
    <row r="736" spans="2:8" x14ac:dyDescent="0.25">
      <c r="B736" s="93">
        <f t="shared" si="184"/>
        <v>3.3099999999999956</v>
      </c>
      <c r="C736" s="57" t="s">
        <v>697</v>
      </c>
      <c r="D736" s="71" t="s">
        <v>496</v>
      </c>
      <c r="E736" s="106">
        <v>1</v>
      </c>
      <c r="F736" s="136">
        <v>0</v>
      </c>
      <c r="G736" s="136">
        <v>0</v>
      </c>
      <c r="H736" s="136">
        <f t="shared" ref="H736" si="189">SUM(F736+G736)*E736</f>
        <v>0</v>
      </c>
    </row>
    <row r="737" spans="2:8" x14ac:dyDescent="0.25">
      <c r="B737" s="71"/>
      <c r="C737" s="21"/>
      <c r="D737" s="68"/>
      <c r="E737" s="69"/>
      <c r="F737" s="64"/>
      <c r="G737" s="64"/>
      <c r="H737" s="50"/>
    </row>
    <row r="738" spans="2:8" x14ac:dyDescent="0.25">
      <c r="B738" s="71"/>
      <c r="C738" s="58" t="s">
        <v>700</v>
      </c>
      <c r="D738" s="68"/>
      <c r="E738" s="69"/>
      <c r="F738" s="64"/>
      <c r="G738" s="64"/>
      <c r="H738" s="50"/>
    </row>
    <row r="739" spans="2:8" x14ac:dyDescent="0.25">
      <c r="B739" s="71"/>
      <c r="C739" s="58"/>
      <c r="D739" s="68"/>
      <c r="E739" s="69"/>
      <c r="F739" s="64"/>
      <c r="G739" s="64"/>
      <c r="H739" s="50"/>
    </row>
    <row r="740" spans="2:8" x14ac:dyDescent="0.25">
      <c r="B740" s="71">
        <f>B736+0.01</f>
        <v>3.3199999999999954</v>
      </c>
      <c r="C740" s="57" t="s">
        <v>679</v>
      </c>
      <c r="D740" s="71" t="s">
        <v>496</v>
      </c>
      <c r="E740" s="106">
        <v>1</v>
      </c>
      <c r="F740" s="136">
        <v>0</v>
      </c>
      <c r="G740" s="136">
        <v>0</v>
      </c>
      <c r="H740" s="136">
        <f t="shared" ref="H740" si="190">SUM(F740+G740)*E740</f>
        <v>0</v>
      </c>
    </row>
    <row r="741" spans="2:8" x14ac:dyDescent="0.25">
      <c r="B741" s="71"/>
      <c r="C741" s="57"/>
      <c r="D741" s="68"/>
      <c r="E741" s="69"/>
      <c r="F741" s="64"/>
      <c r="G741" s="64"/>
      <c r="H741" s="50"/>
    </row>
    <row r="742" spans="2:8" x14ac:dyDescent="0.25">
      <c r="B742" s="71">
        <f>B740+0.01</f>
        <v>3.3299999999999952</v>
      </c>
      <c r="C742" s="57" t="s">
        <v>682</v>
      </c>
      <c r="D742" s="71" t="s">
        <v>496</v>
      </c>
      <c r="E742" s="106">
        <v>1</v>
      </c>
      <c r="F742" s="136">
        <v>0</v>
      </c>
      <c r="G742" s="136">
        <v>0</v>
      </c>
      <c r="H742" s="136">
        <f t="shared" ref="H742" si="191">SUM(F742+G742)*E742</f>
        <v>0</v>
      </c>
    </row>
    <row r="743" spans="2:8" x14ac:dyDescent="0.25">
      <c r="B743" s="71"/>
      <c r="C743" s="21"/>
      <c r="D743" s="68"/>
      <c r="E743" s="69"/>
      <c r="F743" s="64"/>
      <c r="G743" s="64"/>
      <c r="H743" s="50"/>
    </row>
    <row r="744" spans="2:8" x14ac:dyDescent="0.25">
      <c r="B744" s="71"/>
      <c r="C744" s="58" t="s">
        <v>680</v>
      </c>
      <c r="D744" s="68"/>
      <c r="E744" s="69"/>
      <c r="F744" s="64"/>
      <c r="G744" s="64"/>
      <c r="H744" s="50"/>
    </row>
    <row r="745" spans="2:8" x14ac:dyDescent="0.25">
      <c r="B745" s="71"/>
      <c r="C745" s="58"/>
      <c r="D745" s="68"/>
      <c r="E745" s="69"/>
      <c r="F745" s="64"/>
      <c r="G745" s="64"/>
      <c r="H745" s="50"/>
    </row>
    <row r="746" spans="2:8" x14ac:dyDescent="0.25">
      <c r="B746" s="71">
        <f>B742+0.01</f>
        <v>3.339999999999995</v>
      </c>
      <c r="C746" s="57" t="s">
        <v>701</v>
      </c>
      <c r="D746" s="71" t="s">
        <v>10</v>
      </c>
      <c r="E746" s="106">
        <v>1</v>
      </c>
      <c r="F746" s="136">
        <v>0</v>
      </c>
      <c r="G746" s="136">
        <v>0</v>
      </c>
      <c r="H746" s="136">
        <f t="shared" ref="H746" si="192">SUM(F746+G746)*E746</f>
        <v>0</v>
      </c>
    </row>
    <row r="747" spans="2:8" x14ac:dyDescent="0.25">
      <c r="B747" s="71"/>
      <c r="C747" s="21"/>
      <c r="D747" s="68"/>
      <c r="E747" s="69"/>
      <c r="F747" s="64"/>
      <c r="G747" s="64"/>
      <c r="H747" s="50"/>
    </row>
    <row r="748" spans="2:8" x14ac:dyDescent="0.25">
      <c r="B748" s="71"/>
      <c r="C748" s="58" t="s">
        <v>193</v>
      </c>
      <c r="D748" s="68"/>
      <c r="E748" s="69"/>
      <c r="F748" s="64"/>
      <c r="G748" s="64"/>
      <c r="H748" s="50"/>
    </row>
    <row r="749" spans="2:8" x14ac:dyDescent="0.25">
      <c r="B749" s="71"/>
      <c r="C749" s="58"/>
      <c r="D749" s="68"/>
      <c r="E749" s="69"/>
      <c r="F749" s="64"/>
      <c r="G749" s="64"/>
      <c r="H749" s="50"/>
    </row>
    <row r="750" spans="2:8" ht="55.2" x14ac:dyDescent="0.25">
      <c r="B750" s="71">
        <f>B746+0.01</f>
        <v>3.3499999999999948</v>
      </c>
      <c r="C750" s="57" t="s">
        <v>702</v>
      </c>
      <c r="D750" s="71" t="s">
        <v>10</v>
      </c>
      <c r="E750" s="106">
        <v>1</v>
      </c>
      <c r="F750" s="136">
        <v>0</v>
      </c>
      <c r="G750" s="136">
        <v>0</v>
      </c>
      <c r="H750" s="136">
        <f t="shared" ref="H750" si="193">SUM(F750+G750)*E750</f>
        <v>0</v>
      </c>
    </row>
    <row r="751" spans="2:8" x14ac:dyDescent="0.25">
      <c r="B751" s="71"/>
      <c r="C751" s="57"/>
      <c r="D751" s="71"/>
      <c r="F751" s="102"/>
      <c r="G751" s="102"/>
      <c r="H751" s="102"/>
    </row>
    <row r="752" spans="2:8" ht="55.2" x14ac:dyDescent="0.25">
      <c r="B752" s="71">
        <f>B750+0.01</f>
        <v>3.3599999999999945</v>
      </c>
      <c r="C752" s="57" t="s">
        <v>703</v>
      </c>
      <c r="D752" s="71" t="s">
        <v>10</v>
      </c>
      <c r="E752" s="106">
        <v>1</v>
      </c>
      <c r="F752" s="136">
        <v>0</v>
      </c>
      <c r="G752" s="136">
        <v>0</v>
      </c>
      <c r="H752" s="136">
        <f t="shared" ref="H752" si="194">SUM(F752+G752)*E752</f>
        <v>0</v>
      </c>
    </row>
    <row r="753" spans="2:8" x14ac:dyDescent="0.25">
      <c r="B753" s="71"/>
      <c r="C753" s="57"/>
      <c r="D753" s="71"/>
      <c r="F753" s="102"/>
      <c r="G753" s="102"/>
      <c r="H753" s="102"/>
    </row>
    <row r="754" spans="2:8" ht="41.4" x14ac:dyDescent="0.25">
      <c r="B754" s="71"/>
      <c r="C754" s="58" t="s">
        <v>704</v>
      </c>
      <c r="D754" s="68"/>
      <c r="E754" s="69"/>
      <c r="F754" s="64"/>
      <c r="G754" s="64"/>
      <c r="H754" s="50"/>
    </row>
    <row r="755" spans="2:8" x14ac:dyDescent="0.25">
      <c r="B755" s="71"/>
      <c r="C755" s="57"/>
      <c r="D755" s="68"/>
      <c r="E755" s="69"/>
      <c r="F755" s="64"/>
      <c r="G755" s="64"/>
      <c r="H755" s="50"/>
    </row>
    <row r="756" spans="2:8" x14ac:dyDescent="0.25">
      <c r="B756" s="71">
        <f>B752+0.01</f>
        <v>3.3699999999999943</v>
      </c>
      <c r="C756" s="57" t="s">
        <v>707</v>
      </c>
      <c r="D756" s="71" t="s">
        <v>496</v>
      </c>
      <c r="E756" s="106">
        <v>1</v>
      </c>
      <c r="F756" s="136">
        <v>0</v>
      </c>
      <c r="G756" s="136">
        <v>0</v>
      </c>
      <c r="H756" s="136">
        <f t="shared" ref="H756" si="195">SUM(F756+G756)*E756</f>
        <v>0</v>
      </c>
    </row>
    <row r="757" spans="2:8" x14ac:dyDescent="0.25">
      <c r="B757" s="71"/>
      <c r="C757" s="57"/>
      <c r="D757" s="68"/>
      <c r="E757" s="69"/>
      <c r="F757" s="64"/>
      <c r="G757" s="64"/>
      <c r="H757" s="50"/>
    </row>
    <row r="758" spans="2:8" x14ac:dyDescent="0.25">
      <c r="B758" s="93">
        <f>B756+0.01</f>
        <v>3.3799999999999941</v>
      </c>
      <c r="C758" s="57" t="s">
        <v>706</v>
      </c>
      <c r="D758" s="71" t="s">
        <v>496</v>
      </c>
      <c r="E758" s="106">
        <v>1</v>
      </c>
      <c r="F758" s="136">
        <v>0</v>
      </c>
      <c r="G758" s="136">
        <v>0</v>
      </c>
      <c r="H758" s="136">
        <f t="shared" ref="H758" si="196">SUM(F758+G758)*E758</f>
        <v>0</v>
      </c>
    </row>
    <row r="759" spans="2:8" x14ac:dyDescent="0.25">
      <c r="B759" s="93"/>
      <c r="C759" s="57"/>
      <c r="D759" s="68"/>
      <c r="E759" s="69"/>
      <c r="F759" s="64"/>
      <c r="G759" s="64"/>
      <c r="H759" s="50"/>
    </row>
    <row r="760" spans="2:8" x14ac:dyDescent="0.25">
      <c r="B760" s="93">
        <f t="shared" ref="B760" si="197">B758+0.01</f>
        <v>3.3899999999999939</v>
      </c>
      <c r="C760" s="57" t="s">
        <v>705</v>
      </c>
      <c r="D760" s="71" t="s">
        <v>496</v>
      </c>
      <c r="E760" s="106">
        <v>1</v>
      </c>
      <c r="F760" s="136">
        <v>0</v>
      </c>
      <c r="G760" s="136">
        <v>0</v>
      </c>
      <c r="H760" s="136">
        <f t="shared" ref="H760" si="198">SUM(F760+G760)*E760</f>
        <v>0</v>
      </c>
    </row>
    <row r="761" spans="2:8" x14ac:dyDescent="0.25">
      <c r="B761" s="71"/>
      <c r="C761" s="57"/>
      <c r="D761" s="71"/>
      <c r="F761" s="102"/>
      <c r="G761" s="102"/>
      <c r="H761" s="102"/>
    </row>
    <row r="762" spans="2:8" ht="15.75" customHeight="1" x14ac:dyDescent="0.25">
      <c r="B762" s="118"/>
      <c r="C762" s="119" t="s">
        <v>25</v>
      </c>
      <c r="D762" s="104"/>
      <c r="E762" s="104"/>
      <c r="F762" s="104"/>
      <c r="G762" s="108"/>
      <c r="H762" s="153">
        <f>SUM(H692:H761)</f>
        <v>0</v>
      </c>
    </row>
    <row r="763" spans="2:8" x14ac:dyDescent="0.25">
      <c r="B763" s="65" t="s">
        <v>1</v>
      </c>
      <c r="C763" s="43" t="s">
        <v>2</v>
      </c>
      <c r="D763" s="65" t="s">
        <v>3</v>
      </c>
      <c r="E763" s="66" t="s">
        <v>4</v>
      </c>
      <c r="F763" s="66" t="s">
        <v>5</v>
      </c>
      <c r="G763" s="66" t="s">
        <v>22</v>
      </c>
      <c r="H763" s="67" t="s">
        <v>23</v>
      </c>
    </row>
    <row r="764" spans="2:8" ht="14.4" thickBot="1" x14ac:dyDescent="0.3">
      <c r="B764" s="68"/>
      <c r="C764" s="21" t="s">
        <v>26</v>
      </c>
      <c r="D764" s="71"/>
      <c r="E764" s="69"/>
      <c r="F764" s="64"/>
      <c r="G764" s="64"/>
      <c r="H764" s="141">
        <f>SUM(H762)</f>
        <v>0</v>
      </c>
    </row>
    <row r="765" spans="2:8" ht="14.4" thickTop="1" x14ac:dyDescent="0.25">
      <c r="B765" s="68"/>
      <c r="C765" s="21"/>
      <c r="D765" s="68"/>
      <c r="E765" s="69"/>
      <c r="F765" s="64"/>
      <c r="G765" s="64"/>
      <c r="H765" s="50"/>
    </row>
    <row r="766" spans="2:8" ht="27.6" x14ac:dyDescent="0.25">
      <c r="B766" s="93"/>
      <c r="C766" s="58" t="s">
        <v>710</v>
      </c>
      <c r="D766" s="68"/>
      <c r="E766" s="69"/>
      <c r="F766" s="64"/>
      <c r="G766" s="64"/>
      <c r="H766" s="50"/>
    </row>
    <row r="767" spans="2:8" x14ac:dyDescent="0.25">
      <c r="B767" s="93"/>
      <c r="C767" s="57"/>
      <c r="D767" s="68"/>
      <c r="E767" s="69"/>
      <c r="F767" s="64"/>
      <c r="G767" s="64"/>
      <c r="H767" s="50"/>
    </row>
    <row r="768" spans="2:8" x14ac:dyDescent="0.25">
      <c r="B768" s="93">
        <f>B760+0.01</f>
        <v>3.3999999999999937</v>
      </c>
      <c r="C768" s="57" t="s">
        <v>711</v>
      </c>
      <c r="D768" s="71" t="s">
        <v>496</v>
      </c>
      <c r="E768" s="106">
        <v>1</v>
      </c>
      <c r="F768" s="136">
        <v>0</v>
      </c>
      <c r="G768" s="136">
        <v>0</v>
      </c>
      <c r="H768" s="136">
        <f t="shared" ref="H768" si="199">SUM(F768+G768)*E768</f>
        <v>0</v>
      </c>
    </row>
    <row r="769" spans="2:8" x14ac:dyDescent="0.25">
      <c r="B769" s="93"/>
      <c r="C769" s="57"/>
      <c r="D769" s="68"/>
      <c r="E769" s="69"/>
      <c r="F769" s="64"/>
      <c r="G769" s="64"/>
      <c r="H769" s="50"/>
    </row>
    <row r="770" spans="2:8" x14ac:dyDescent="0.25">
      <c r="B770" s="93">
        <f t="shared" ref="B770" si="200">B768+0.01</f>
        <v>3.4099999999999935</v>
      </c>
      <c r="C770" s="57" t="s">
        <v>712</v>
      </c>
      <c r="D770" s="71" t="s">
        <v>496</v>
      </c>
      <c r="E770" s="106">
        <v>1</v>
      </c>
      <c r="F770" s="136">
        <v>0</v>
      </c>
      <c r="G770" s="136">
        <v>0</v>
      </c>
      <c r="H770" s="136">
        <f t="shared" ref="H770" si="201">SUM(F770+G770)*E770</f>
        <v>0</v>
      </c>
    </row>
    <row r="771" spans="2:8" x14ac:dyDescent="0.25">
      <c r="B771" s="93"/>
      <c r="C771" s="57"/>
      <c r="D771" s="68"/>
      <c r="E771" s="69"/>
      <c r="F771" s="64"/>
      <c r="G771" s="64"/>
      <c r="H771" s="50"/>
    </row>
    <row r="772" spans="2:8" ht="27.6" x14ac:dyDescent="0.25">
      <c r="B772" s="93"/>
      <c r="C772" s="58" t="s">
        <v>713</v>
      </c>
      <c r="D772" s="68"/>
      <c r="E772" s="69"/>
      <c r="F772" s="64"/>
      <c r="G772" s="64"/>
      <c r="H772" s="50"/>
    </row>
    <row r="773" spans="2:8" x14ac:dyDescent="0.25">
      <c r="B773" s="93"/>
      <c r="C773" s="57"/>
      <c r="D773" s="68"/>
      <c r="E773" s="69"/>
      <c r="F773" s="64"/>
      <c r="G773" s="64"/>
      <c r="H773" s="50"/>
    </row>
    <row r="774" spans="2:8" x14ac:dyDescent="0.25">
      <c r="B774" s="93">
        <f>B770+0.01</f>
        <v>3.4199999999999933</v>
      </c>
      <c r="C774" s="57" t="s">
        <v>711</v>
      </c>
      <c r="D774" s="71" t="s">
        <v>496</v>
      </c>
      <c r="E774" s="106">
        <v>1</v>
      </c>
      <c r="F774" s="136">
        <v>0</v>
      </c>
      <c r="G774" s="136">
        <v>0</v>
      </c>
      <c r="H774" s="136">
        <f t="shared" ref="H774" si="202">SUM(F774+G774)*E774</f>
        <v>0</v>
      </c>
    </row>
    <row r="775" spans="2:8" x14ac:dyDescent="0.25">
      <c r="B775" s="93"/>
      <c r="C775" s="57"/>
      <c r="D775" s="68"/>
      <c r="E775" s="69"/>
      <c r="F775" s="64"/>
      <c r="G775" s="64"/>
      <c r="H775" s="50"/>
    </row>
    <row r="776" spans="2:8" ht="27.6" x14ac:dyDescent="0.25">
      <c r="B776" s="93"/>
      <c r="C776" s="58" t="s">
        <v>714</v>
      </c>
      <c r="D776" s="68"/>
      <c r="E776" s="69"/>
      <c r="F776" s="64"/>
      <c r="G776" s="64"/>
      <c r="H776" s="50"/>
    </row>
    <row r="777" spans="2:8" x14ac:dyDescent="0.25">
      <c r="B777" s="93"/>
      <c r="C777" s="57"/>
      <c r="D777" s="68"/>
      <c r="E777" s="69"/>
      <c r="F777" s="64"/>
      <c r="G777" s="64"/>
      <c r="H777" s="50"/>
    </row>
    <row r="778" spans="2:8" x14ac:dyDescent="0.25">
      <c r="B778" s="93">
        <f>B774+0.01</f>
        <v>3.4299999999999931</v>
      </c>
      <c r="C778" s="57" t="s">
        <v>711</v>
      </c>
      <c r="D778" s="71" t="s">
        <v>496</v>
      </c>
      <c r="E778" s="106">
        <v>1</v>
      </c>
      <c r="F778" s="136">
        <v>0</v>
      </c>
      <c r="G778" s="136">
        <v>0</v>
      </c>
      <c r="H778" s="136">
        <f t="shared" ref="H778" si="203">SUM(F778+G778)*E778</f>
        <v>0</v>
      </c>
    </row>
    <row r="779" spans="2:8" x14ac:dyDescent="0.25">
      <c r="B779" s="93"/>
      <c r="C779" s="57"/>
      <c r="D779" s="68"/>
      <c r="E779" s="69"/>
      <c r="F779" s="64"/>
      <c r="G779" s="64"/>
      <c r="H779" s="50"/>
    </row>
    <row r="780" spans="2:8" x14ac:dyDescent="0.25">
      <c r="B780" s="93"/>
      <c r="C780" s="58" t="s">
        <v>708</v>
      </c>
      <c r="D780" s="68"/>
      <c r="E780" s="69"/>
      <c r="F780" s="64"/>
      <c r="G780" s="64"/>
      <c r="H780" s="50"/>
    </row>
    <row r="781" spans="2:8" x14ac:dyDescent="0.25">
      <c r="B781" s="93"/>
      <c r="C781" s="57"/>
      <c r="D781" s="68"/>
      <c r="E781" s="69"/>
      <c r="F781" s="64"/>
      <c r="G781" s="64"/>
      <c r="H781" s="50"/>
    </row>
    <row r="782" spans="2:8" ht="41.4" x14ac:dyDescent="0.25">
      <c r="B782" s="93">
        <f>B778+0.01</f>
        <v>3.4399999999999928</v>
      </c>
      <c r="C782" s="57" t="s">
        <v>716</v>
      </c>
      <c r="D782" s="71" t="s">
        <v>10</v>
      </c>
      <c r="E782" s="106">
        <v>1</v>
      </c>
      <c r="F782" s="136">
        <v>0</v>
      </c>
      <c r="G782" s="136">
        <v>0</v>
      </c>
      <c r="H782" s="136">
        <f t="shared" ref="H782" si="204">SUM(F782+G782)*E782</f>
        <v>0</v>
      </c>
    </row>
    <row r="783" spans="2:8" x14ac:dyDescent="0.25">
      <c r="B783" s="93"/>
      <c r="C783" s="57" t="s">
        <v>715</v>
      </c>
      <c r="D783" s="68"/>
      <c r="E783" s="69"/>
      <c r="F783" s="64"/>
      <c r="G783" s="64"/>
      <c r="H783" s="50"/>
    </row>
    <row r="784" spans="2:8" x14ac:dyDescent="0.25">
      <c r="B784" s="93"/>
      <c r="C784" s="58" t="s">
        <v>194</v>
      </c>
      <c r="D784" s="68"/>
      <c r="E784" s="69"/>
      <c r="F784" s="64"/>
      <c r="G784" s="64"/>
      <c r="H784" s="50"/>
    </row>
    <row r="785" spans="2:8" x14ac:dyDescent="0.25">
      <c r="B785" s="93"/>
      <c r="C785" s="57"/>
      <c r="D785" s="68"/>
      <c r="E785" s="69"/>
      <c r="F785" s="64"/>
      <c r="G785" s="64"/>
      <c r="H785" s="50"/>
    </row>
    <row r="786" spans="2:8" x14ac:dyDescent="0.25">
      <c r="B786" s="93">
        <f>B782+0.01</f>
        <v>3.4499999999999926</v>
      </c>
      <c r="C786" s="57" t="s">
        <v>709</v>
      </c>
      <c r="D786" s="71" t="s">
        <v>8</v>
      </c>
      <c r="E786" s="106">
        <v>1</v>
      </c>
      <c r="F786" s="136">
        <v>0</v>
      </c>
      <c r="G786" s="136">
        <v>0</v>
      </c>
      <c r="H786" s="136">
        <f t="shared" ref="H786" si="205">SUM(F786+G786)*E786</f>
        <v>0</v>
      </c>
    </row>
    <row r="787" spans="2:8" x14ac:dyDescent="0.25">
      <c r="B787" s="68"/>
      <c r="C787" s="21"/>
      <c r="D787" s="68"/>
      <c r="E787" s="69"/>
      <c r="F787" s="64"/>
      <c r="G787" s="64"/>
      <c r="H787" s="50"/>
    </row>
    <row r="788" spans="2:8" x14ac:dyDescent="0.25">
      <c r="B788" s="68"/>
      <c r="C788" s="21"/>
      <c r="D788" s="68"/>
      <c r="E788" s="69"/>
      <c r="F788" s="64"/>
      <c r="G788" s="64"/>
      <c r="H788" s="50"/>
    </row>
    <row r="789" spans="2:8" x14ac:dyDescent="0.25">
      <c r="B789" s="68"/>
      <c r="C789" s="21"/>
      <c r="D789" s="68"/>
      <c r="E789" s="69"/>
      <c r="F789" s="64"/>
      <c r="G789" s="64"/>
      <c r="H789" s="50"/>
    </row>
    <row r="790" spans="2:8" x14ac:dyDescent="0.25">
      <c r="B790" s="68"/>
      <c r="C790" s="21"/>
      <c r="D790" s="68"/>
      <c r="E790" s="69"/>
      <c r="F790" s="64"/>
      <c r="G790" s="64"/>
      <c r="H790" s="50"/>
    </row>
    <row r="791" spans="2:8" x14ac:dyDescent="0.25">
      <c r="B791" s="68"/>
      <c r="C791" s="21"/>
      <c r="D791" s="68"/>
      <c r="E791" s="69"/>
      <c r="F791" s="64"/>
      <c r="G791" s="64"/>
      <c r="H791" s="50"/>
    </row>
    <row r="792" spans="2:8" x14ac:dyDescent="0.25">
      <c r="B792" s="68"/>
      <c r="C792" s="21"/>
      <c r="D792" s="68"/>
      <c r="E792" s="69"/>
      <c r="F792" s="64"/>
      <c r="G792" s="64"/>
      <c r="H792" s="50"/>
    </row>
    <row r="793" spans="2:8" x14ac:dyDescent="0.25">
      <c r="B793" s="68"/>
      <c r="C793" s="21"/>
      <c r="D793" s="68"/>
      <c r="E793" s="69"/>
      <c r="F793" s="64"/>
      <c r="G793" s="64"/>
      <c r="H793" s="50"/>
    </row>
    <row r="794" spans="2:8" x14ac:dyDescent="0.25">
      <c r="B794" s="68"/>
      <c r="C794" s="21"/>
      <c r="D794" s="68"/>
      <c r="E794" s="69"/>
      <c r="F794" s="64"/>
      <c r="G794" s="64"/>
      <c r="H794" s="50"/>
    </row>
    <row r="795" spans="2:8" x14ac:dyDescent="0.25">
      <c r="B795" s="68"/>
      <c r="C795" s="21"/>
      <c r="D795" s="68"/>
      <c r="E795" s="69"/>
      <c r="F795" s="64"/>
      <c r="G795" s="64"/>
      <c r="H795" s="50"/>
    </row>
    <row r="796" spans="2:8" x14ac:dyDescent="0.25">
      <c r="B796" s="68"/>
      <c r="C796" s="21"/>
      <c r="D796" s="68"/>
      <c r="E796" s="69"/>
      <c r="F796" s="64"/>
      <c r="G796" s="64"/>
      <c r="H796" s="50"/>
    </row>
    <row r="797" spans="2:8" x14ac:dyDescent="0.25">
      <c r="B797" s="68"/>
      <c r="C797" s="21"/>
      <c r="D797" s="68"/>
      <c r="E797" s="69"/>
      <c r="F797" s="64"/>
      <c r="G797" s="64"/>
      <c r="H797" s="50"/>
    </row>
    <row r="798" spans="2:8" x14ac:dyDescent="0.25">
      <c r="B798" s="68"/>
      <c r="C798" s="21"/>
      <c r="D798" s="68"/>
      <c r="E798" s="69"/>
      <c r="F798" s="64"/>
      <c r="G798" s="64"/>
      <c r="H798" s="50"/>
    </row>
    <row r="799" spans="2:8" x14ac:dyDescent="0.25">
      <c r="B799" s="68"/>
      <c r="C799" s="21"/>
      <c r="D799" s="68"/>
      <c r="E799" s="69"/>
      <c r="F799" s="64"/>
      <c r="G799" s="64"/>
      <c r="H799" s="50"/>
    </row>
    <row r="800" spans="2:8" x14ac:dyDescent="0.25">
      <c r="B800" s="68"/>
      <c r="C800" s="21"/>
      <c r="D800" s="68"/>
      <c r="E800" s="69"/>
      <c r="F800" s="64"/>
      <c r="G800" s="64"/>
      <c r="H800" s="50"/>
    </row>
    <row r="801" spans="2:8" x14ac:dyDescent="0.25">
      <c r="B801" s="68"/>
      <c r="C801" s="21"/>
      <c r="D801" s="68"/>
      <c r="E801" s="69"/>
      <c r="F801" s="64"/>
      <c r="G801" s="64"/>
      <c r="H801" s="50"/>
    </row>
    <row r="802" spans="2:8" x14ac:dyDescent="0.25">
      <c r="B802" s="68"/>
      <c r="C802" s="21"/>
      <c r="D802" s="68"/>
      <c r="E802" s="69"/>
      <c r="F802" s="64"/>
      <c r="G802" s="64"/>
      <c r="H802" s="50"/>
    </row>
    <row r="803" spans="2:8" x14ac:dyDescent="0.25">
      <c r="B803" s="68"/>
      <c r="C803" s="21"/>
      <c r="D803" s="68"/>
      <c r="E803" s="69"/>
      <c r="F803" s="64"/>
      <c r="G803" s="64"/>
      <c r="H803" s="50"/>
    </row>
    <row r="804" spans="2:8" x14ac:dyDescent="0.25">
      <c r="B804" s="68"/>
      <c r="C804" s="21"/>
      <c r="D804" s="68"/>
      <c r="E804" s="69"/>
      <c r="F804" s="64"/>
      <c r="G804" s="64"/>
      <c r="H804" s="50"/>
    </row>
    <row r="805" spans="2:8" x14ac:dyDescent="0.25">
      <c r="B805" s="68"/>
      <c r="C805" s="21"/>
      <c r="D805" s="68"/>
      <c r="E805" s="69"/>
      <c r="F805" s="64"/>
      <c r="G805" s="64"/>
      <c r="H805" s="50"/>
    </row>
    <row r="806" spans="2:8" x14ac:dyDescent="0.25">
      <c r="B806" s="68"/>
      <c r="C806" s="21"/>
      <c r="D806" s="68"/>
      <c r="E806" s="69"/>
      <c r="F806" s="64"/>
      <c r="G806" s="64"/>
      <c r="H806" s="50"/>
    </row>
    <row r="807" spans="2:8" x14ac:dyDescent="0.25">
      <c r="B807" s="68"/>
      <c r="C807" s="21"/>
      <c r="D807" s="68"/>
      <c r="E807" s="69"/>
      <c r="F807" s="64"/>
      <c r="G807" s="64"/>
      <c r="H807" s="50"/>
    </row>
    <row r="808" spans="2:8" x14ac:dyDescent="0.25">
      <c r="B808" s="68"/>
      <c r="C808" s="21"/>
      <c r="D808" s="68"/>
      <c r="E808" s="69"/>
      <c r="F808" s="64"/>
      <c r="G808" s="64"/>
      <c r="H808" s="50"/>
    </row>
    <row r="809" spans="2:8" x14ac:dyDescent="0.25">
      <c r="B809" s="68"/>
      <c r="C809" s="21"/>
      <c r="D809" s="68"/>
      <c r="E809" s="69"/>
      <c r="F809" s="64"/>
      <c r="G809" s="64"/>
      <c r="H809" s="50"/>
    </row>
    <row r="810" spans="2:8" x14ac:dyDescent="0.25">
      <c r="B810" s="68"/>
      <c r="C810" s="21"/>
      <c r="D810" s="68"/>
      <c r="E810" s="69"/>
      <c r="F810" s="64"/>
      <c r="G810" s="64"/>
      <c r="H810" s="50"/>
    </row>
    <row r="811" spans="2:8" x14ac:dyDescent="0.25">
      <c r="B811" s="68"/>
      <c r="C811" s="21"/>
      <c r="D811" s="68"/>
      <c r="E811" s="69"/>
      <c r="F811" s="64"/>
      <c r="G811" s="64"/>
      <c r="H811" s="50"/>
    </row>
    <row r="812" spans="2:8" x14ac:dyDescent="0.25">
      <c r="B812" s="68"/>
      <c r="C812" s="21"/>
      <c r="D812" s="68"/>
      <c r="E812" s="69"/>
      <c r="F812" s="64"/>
      <c r="G812" s="64"/>
      <c r="H812" s="50"/>
    </row>
    <row r="813" spans="2:8" x14ac:dyDescent="0.25">
      <c r="B813" s="68"/>
      <c r="C813" s="21"/>
      <c r="D813" s="68"/>
      <c r="E813" s="69"/>
      <c r="F813" s="64"/>
      <c r="G813" s="64"/>
      <c r="H813" s="50"/>
    </row>
    <row r="814" spans="2:8" x14ac:dyDescent="0.25">
      <c r="B814" s="68"/>
      <c r="C814" s="21"/>
      <c r="D814" s="68"/>
      <c r="E814" s="69"/>
      <c r="F814" s="64"/>
      <c r="G814" s="64"/>
      <c r="H814" s="50"/>
    </row>
    <row r="815" spans="2:8" x14ac:dyDescent="0.25">
      <c r="B815" s="68"/>
      <c r="C815" s="21"/>
      <c r="D815" s="68"/>
      <c r="E815" s="69"/>
      <c r="F815" s="64"/>
      <c r="G815" s="64"/>
      <c r="H815" s="50"/>
    </row>
    <row r="816" spans="2:8" x14ac:dyDescent="0.25">
      <c r="B816" s="68"/>
      <c r="C816" s="21"/>
      <c r="D816" s="68"/>
      <c r="E816" s="69"/>
      <c r="F816" s="64"/>
      <c r="G816" s="64"/>
      <c r="H816" s="50"/>
    </row>
    <row r="817" spans="2:8" x14ac:dyDescent="0.25">
      <c r="B817" s="68"/>
      <c r="C817" s="21"/>
      <c r="D817" s="68"/>
      <c r="E817" s="69"/>
      <c r="F817" s="64"/>
      <c r="G817" s="64"/>
      <c r="H817" s="50"/>
    </row>
    <row r="818" spans="2:8" x14ac:dyDescent="0.25">
      <c r="B818" s="68"/>
      <c r="C818" s="21"/>
      <c r="D818" s="68"/>
      <c r="E818" s="69"/>
      <c r="F818" s="64"/>
      <c r="G818" s="64"/>
      <c r="H818" s="50"/>
    </row>
    <row r="819" spans="2:8" x14ac:dyDescent="0.25">
      <c r="B819" s="68"/>
      <c r="C819" s="21"/>
      <c r="D819" s="68"/>
      <c r="E819" s="69"/>
      <c r="F819" s="64"/>
      <c r="G819" s="64"/>
      <c r="H819" s="50"/>
    </row>
    <row r="820" spans="2:8" x14ac:dyDescent="0.25">
      <c r="B820" s="68"/>
      <c r="C820" s="21"/>
      <c r="D820" s="68"/>
      <c r="E820" s="69"/>
      <c r="F820" s="64"/>
      <c r="G820" s="64"/>
      <c r="H820" s="50"/>
    </row>
    <row r="821" spans="2:8" x14ac:dyDescent="0.25">
      <c r="B821" s="68"/>
      <c r="C821" s="21"/>
      <c r="D821" s="68"/>
      <c r="E821" s="69"/>
      <c r="F821" s="64"/>
      <c r="G821" s="64"/>
      <c r="H821" s="50"/>
    </row>
    <row r="822" spans="2:8" x14ac:dyDescent="0.25">
      <c r="B822" s="68"/>
      <c r="C822" s="21"/>
      <c r="D822" s="68"/>
      <c r="E822" s="69"/>
      <c r="F822" s="64"/>
      <c r="G822" s="64"/>
      <c r="H822" s="50"/>
    </row>
    <row r="823" spans="2:8" x14ac:dyDescent="0.25">
      <c r="B823" s="68"/>
      <c r="C823" s="21"/>
      <c r="D823" s="68"/>
      <c r="E823" s="69"/>
      <c r="F823" s="64"/>
      <c r="G823" s="64"/>
      <c r="H823" s="50"/>
    </row>
    <row r="824" spans="2:8" x14ac:dyDescent="0.25">
      <c r="B824" s="68"/>
      <c r="C824" s="21"/>
      <c r="D824" s="68"/>
      <c r="E824" s="69"/>
      <c r="F824" s="64"/>
      <c r="G824" s="64"/>
      <c r="H824" s="50"/>
    </row>
    <row r="825" spans="2:8" x14ac:dyDescent="0.25">
      <c r="B825" s="68"/>
      <c r="C825" s="21"/>
      <c r="D825" s="68"/>
      <c r="E825" s="69"/>
      <c r="F825" s="64"/>
      <c r="G825" s="64"/>
      <c r="H825" s="50"/>
    </row>
    <row r="826" spans="2:8" x14ac:dyDescent="0.25">
      <c r="B826" s="68"/>
      <c r="C826" s="21"/>
      <c r="D826" s="68"/>
      <c r="E826" s="69"/>
      <c r="F826" s="64"/>
      <c r="G826" s="64"/>
      <c r="H826" s="50"/>
    </row>
    <row r="827" spans="2:8" x14ac:dyDescent="0.25">
      <c r="B827" s="68"/>
      <c r="C827" s="21"/>
      <c r="D827" s="68"/>
      <c r="E827" s="69"/>
      <c r="F827" s="64"/>
      <c r="G827" s="64"/>
      <c r="H827" s="50"/>
    </row>
    <row r="828" spans="2:8" x14ac:dyDescent="0.25">
      <c r="B828" s="68"/>
      <c r="C828" s="21"/>
      <c r="D828" s="68"/>
      <c r="E828" s="69"/>
      <c r="F828" s="64"/>
      <c r="G828" s="64"/>
      <c r="H828" s="50"/>
    </row>
    <row r="829" spans="2:8" x14ac:dyDescent="0.25">
      <c r="B829" s="68"/>
      <c r="C829" s="21"/>
      <c r="D829" s="68"/>
      <c r="E829" s="69"/>
      <c r="F829" s="64"/>
      <c r="G829" s="64"/>
      <c r="H829" s="50"/>
    </row>
    <row r="830" spans="2:8" x14ac:dyDescent="0.25">
      <c r="B830" s="68"/>
      <c r="C830" s="21"/>
      <c r="D830" s="68"/>
      <c r="E830" s="69"/>
      <c r="F830" s="64"/>
      <c r="G830" s="64"/>
      <c r="H830" s="50"/>
    </row>
    <row r="831" spans="2:8" x14ac:dyDescent="0.25">
      <c r="B831" s="68"/>
      <c r="C831" s="21"/>
      <c r="D831" s="68"/>
      <c r="E831" s="69"/>
      <c r="F831" s="64"/>
      <c r="G831" s="64"/>
      <c r="H831" s="50"/>
    </row>
    <row r="832" spans="2:8" x14ac:dyDescent="0.25">
      <c r="B832" s="68"/>
      <c r="C832" s="21"/>
      <c r="D832" s="68"/>
      <c r="E832" s="69"/>
      <c r="F832" s="64"/>
      <c r="G832" s="64"/>
      <c r="H832" s="50"/>
    </row>
    <row r="833" spans="2:8" x14ac:dyDescent="0.25">
      <c r="B833" s="68"/>
      <c r="C833" s="21"/>
      <c r="D833" s="68"/>
      <c r="E833" s="69"/>
      <c r="F833" s="64"/>
      <c r="G833" s="64"/>
      <c r="H833" s="50"/>
    </row>
    <row r="834" spans="2:8" x14ac:dyDescent="0.25">
      <c r="B834" s="68"/>
      <c r="C834" s="21"/>
      <c r="D834" s="68"/>
      <c r="E834" s="69"/>
      <c r="F834" s="64"/>
      <c r="G834" s="64"/>
      <c r="H834" s="50"/>
    </row>
    <row r="835" spans="2:8" x14ac:dyDescent="0.25">
      <c r="B835" s="68"/>
      <c r="C835" s="21"/>
      <c r="D835" s="68"/>
      <c r="E835" s="69"/>
      <c r="F835" s="64"/>
      <c r="G835" s="64"/>
      <c r="H835" s="50"/>
    </row>
    <row r="836" spans="2:8" x14ac:dyDescent="0.25">
      <c r="B836" s="68"/>
      <c r="C836" s="21"/>
      <c r="D836" s="68"/>
      <c r="E836" s="69"/>
      <c r="F836" s="64"/>
      <c r="G836" s="64"/>
      <c r="H836" s="50"/>
    </row>
    <row r="837" spans="2:8" x14ac:dyDescent="0.25">
      <c r="B837" s="68"/>
      <c r="C837" s="21"/>
      <c r="D837" s="68"/>
      <c r="E837" s="69"/>
      <c r="F837" s="64"/>
      <c r="G837" s="64"/>
      <c r="H837" s="50"/>
    </row>
    <row r="838" spans="2:8" x14ac:dyDescent="0.25">
      <c r="B838" s="68"/>
      <c r="C838" s="21"/>
      <c r="D838" s="68"/>
      <c r="E838" s="69"/>
      <c r="F838" s="64"/>
      <c r="G838" s="64"/>
      <c r="H838" s="50"/>
    </row>
    <row r="839" spans="2:8" x14ac:dyDescent="0.25">
      <c r="B839" s="68"/>
      <c r="C839" s="21"/>
      <c r="D839" s="68"/>
      <c r="E839" s="69"/>
      <c r="F839" s="64"/>
      <c r="G839" s="64"/>
      <c r="H839" s="50"/>
    </row>
    <row r="840" spans="2:8" x14ac:dyDescent="0.25">
      <c r="B840" s="68"/>
      <c r="C840" s="21"/>
      <c r="D840" s="68"/>
      <c r="E840" s="69"/>
      <c r="F840" s="64"/>
      <c r="G840" s="64"/>
      <c r="H840" s="50"/>
    </row>
    <row r="841" spans="2:8" x14ac:dyDescent="0.25">
      <c r="B841" s="68"/>
      <c r="C841" s="21"/>
      <c r="D841" s="68"/>
      <c r="E841" s="69"/>
      <c r="F841" s="64"/>
      <c r="G841" s="64"/>
      <c r="H841" s="50"/>
    </row>
    <row r="842" spans="2:8" x14ac:dyDescent="0.25">
      <c r="B842" s="68"/>
      <c r="C842" s="21"/>
      <c r="D842" s="68"/>
      <c r="E842" s="69"/>
      <c r="F842" s="64"/>
      <c r="G842" s="64"/>
      <c r="H842" s="50"/>
    </row>
    <row r="843" spans="2:8" x14ac:dyDescent="0.25">
      <c r="B843" s="68"/>
      <c r="C843" s="21"/>
      <c r="D843" s="68"/>
      <c r="E843" s="69"/>
      <c r="F843" s="64"/>
      <c r="G843" s="64"/>
      <c r="H843" s="50"/>
    </row>
    <row r="844" spans="2:8" ht="15.75" customHeight="1" x14ac:dyDescent="0.25">
      <c r="B844" s="185" t="s">
        <v>874</v>
      </c>
      <c r="C844" s="186"/>
      <c r="D844" s="186"/>
      <c r="E844" s="186"/>
      <c r="F844" s="186"/>
      <c r="G844" s="187"/>
      <c r="H844" s="153">
        <f>SUM(H764:H842)</f>
        <v>0</v>
      </c>
    </row>
    <row r="845" spans="2:8" x14ac:dyDescent="0.25">
      <c r="B845" s="65" t="s">
        <v>1</v>
      </c>
      <c r="C845" s="43" t="s">
        <v>2</v>
      </c>
      <c r="D845" s="65" t="s">
        <v>3</v>
      </c>
      <c r="E845" s="66" t="s">
        <v>4</v>
      </c>
      <c r="F845" s="66" t="s">
        <v>5</v>
      </c>
      <c r="G845" s="66" t="s">
        <v>22</v>
      </c>
      <c r="H845" s="67" t="s">
        <v>23</v>
      </c>
    </row>
    <row r="846" spans="2:8" x14ac:dyDescent="0.25">
      <c r="B846" s="68"/>
      <c r="C846" s="21"/>
      <c r="D846" s="68"/>
      <c r="E846" s="69"/>
      <c r="F846" s="64"/>
      <c r="G846" s="79"/>
      <c r="H846" s="53"/>
    </row>
    <row r="847" spans="2:8" s="120" customFormat="1" x14ac:dyDescent="0.25">
      <c r="B847" s="75"/>
      <c r="C847" s="58" t="s">
        <v>774</v>
      </c>
      <c r="D847" s="75"/>
      <c r="E847" s="76"/>
      <c r="F847" s="77"/>
      <c r="G847" s="77"/>
      <c r="H847" s="53"/>
    </row>
    <row r="848" spans="2:8" s="120" customFormat="1" x14ac:dyDescent="0.25">
      <c r="B848" s="75"/>
      <c r="C848" s="58"/>
      <c r="D848" s="75"/>
      <c r="E848" s="76"/>
      <c r="F848" s="77"/>
      <c r="G848" s="77"/>
      <c r="H848" s="53"/>
    </row>
    <row r="849" spans="2:8" s="120" customFormat="1" ht="15" customHeight="1" x14ac:dyDescent="0.25">
      <c r="B849" s="82">
        <v>4</v>
      </c>
      <c r="C849" s="61" t="s">
        <v>1017</v>
      </c>
      <c r="D849" s="75"/>
      <c r="E849" s="76"/>
      <c r="F849" s="77"/>
      <c r="G849" s="77"/>
      <c r="H849" s="53"/>
    </row>
    <row r="850" spans="2:8" s="120" customFormat="1" x14ac:dyDescent="0.25">
      <c r="B850" s="75"/>
      <c r="C850" s="58"/>
      <c r="D850" s="75"/>
      <c r="E850" s="76"/>
      <c r="F850" s="77"/>
      <c r="G850" s="77"/>
      <c r="H850" s="53"/>
    </row>
    <row r="851" spans="2:8" s="120" customFormat="1" x14ac:dyDescent="0.25">
      <c r="B851" s="75"/>
      <c r="C851" s="58" t="s">
        <v>6</v>
      </c>
      <c r="D851" s="75"/>
      <c r="E851" s="76"/>
      <c r="F851" s="77"/>
      <c r="G851" s="77"/>
      <c r="H851" s="53"/>
    </row>
    <row r="852" spans="2:8" s="120" customFormat="1" x14ac:dyDescent="0.25">
      <c r="B852" s="75"/>
      <c r="C852" s="58"/>
      <c r="D852" s="75"/>
      <c r="E852" s="76"/>
      <c r="F852" s="77"/>
      <c r="G852" s="77"/>
      <c r="H852" s="53"/>
    </row>
    <row r="853" spans="2:8" s="120" customFormat="1" x14ac:dyDescent="0.25">
      <c r="B853" s="75"/>
      <c r="C853" s="57" t="s">
        <v>735</v>
      </c>
      <c r="D853" s="75"/>
      <c r="E853" s="76"/>
      <c r="F853" s="77"/>
      <c r="G853" s="77"/>
      <c r="H853" s="53"/>
    </row>
    <row r="854" spans="2:8" s="120" customFormat="1" x14ac:dyDescent="0.25">
      <c r="B854" s="75"/>
      <c r="C854" s="58"/>
      <c r="D854" s="75"/>
      <c r="E854" s="76"/>
      <c r="F854" s="77"/>
      <c r="G854" s="77"/>
      <c r="H854" s="53"/>
    </row>
    <row r="855" spans="2:8" s="120" customFormat="1" ht="96.6" x14ac:dyDescent="0.25">
      <c r="B855" s="75"/>
      <c r="C855" s="57" t="s">
        <v>741</v>
      </c>
      <c r="D855" s="75"/>
      <c r="E855" s="76"/>
      <c r="F855" s="77"/>
      <c r="G855" s="77"/>
      <c r="H855" s="53"/>
    </row>
    <row r="856" spans="2:8" s="120" customFormat="1" x14ac:dyDescent="0.25">
      <c r="B856" s="75"/>
      <c r="C856" s="58"/>
      <c r="D856" s="75"/>
      <c r="E856" s="76"/>
      <c r="F856" s="77"/>
      <c r="G856" s="77"/>
      <c r="H856" s="53"/>
    </row>
    <row r="857" spans="2:8" s="120" customFormat="1" x14ac:dyDescent="0.25">
      <c r="B857" s="75"/>
      <c r="C857" s="57" t="s">
        <v>736</v>
      </c>
      <c r="D857" s="75"/>
      <c r="E857" s="76"/>
      <c r="F857" s="77"/>
      <c r="G857" s="77"/>
      <c r="H857" s="53"/>
    </row>
    <row r="858" spans="2:8" s="120" customFormat="1" x14ac:dyDescent="0.25">
      <c r="B858" s="75"/>
      <c r="C858" s="58"/>
      <c r="D858" s="75"/>
      <c r="E858" s="76"/>
      <c r="F858" s="77"/>
      <c r="G858" s="77"/>
      <c r="H858" s="53"/>
    </row>
    <row r="859" spans="2:8" s="120" customFormat="1" ht="69" x14ac:dyDescent="0.25">
      <c r="B859" s="75"/>
      <c r="C859" s="57" t="s">
        <v>737</v>
      </c>
      <c r="D859" s="75"/>
      <c r="E859" s="76"/>
      <c r="F859" s="77"/>
      <c r="G859" s="77"/>
      <c r="H859" s="53"/>
    </row>
    <row r="860" spans="2:8" s="120" customFormat="1" x14ac:dyDescent="0.25">
      <c r="B860" s="75"/>
      <c r="C860" s="58"/>
      <c r="D860" s="75"/>
      <c r="E860" s="76"/>
      <c r="F860" s="77"/>
      <c r="G860" s="77"/>
      <c r="H860" s="53"/>
    </row>
    <row r="861" spans="2:8" s="120" customFormat="1" ht="41.4" x14ac:dyDescent="0.25">
      <c r="B861" s="75"/>
      <c r="C861" s="57" t="s">
        <v>738</v>
      </c>
      <c r="D861" s="75"/>
      <c r="E861" s="76"/>
      <c r="F861" s="77"/>
      <c r="G861" s="77"/>
      <c r="H861" s="53"/>
    </row>
    <row r="862" spans="2:8" s="120" customFormat="1" x14ac:dyDescent="0.25">
      <c r="B862" s="75"/>
      <c r="C862" s="58"/>
      <c r="D862" s="75"/>
      <c r="E862" s="76"/>
      <c r="F862" s="77"/>
      <c r="G862" s="77"/>
      <c r="H862" s="53"/>
    </row>
    <row r="863" spans="2:8" s="120" customFormat="1" ht="27.6" x14ac:dyDescent="0.25">
      <c r="B863" s="75"/>
      <c r="C863" s="57" t="s">
        <v>739</v>
      </c>
      <c r="D863" s="75"/>
      <c r="E863" s="76"/>
      <c r="F863" s="77"/>
      <c r="G863" s="77"/>
      <c r="H863" s="53"/>
    </row>
    <row r="864" spans="2:8" s="120" customFormat="1" x14ac:dyDescent="0.25">
      <c r="B864" s="75"/>
      <c r="C864" s="58"/>
      <c r="D864" s="75"/>
      <c r="E864" s="76"/>
      <c r="F864" s="77"/>
      <c r="G864" s="77"/>
      <c r="H864" s="53"/>
    </row>
    <row r="865" spans="2:8" s="120" customFormat="1" ht="82.8" x14ac:dyDescent="0.25">
      <c r="B865" s="75"/>
      <c r="C865" s="57" t="s">
        <v>740</v>
      </c>
      <c r="D865" s="75"/>
      <c r="E865" s="76"/>
      <c r="F865" s="77"/>
      <c r="G865" s="77"/>
      <c r="H865" s="53"/>
    </row>
    <row r="866" spans="2:8" s="120" customFormat="1" x14ac:dyDescent="0.25">
      <c r="B866" s="75"/>
      <c r="C866" s="58"/>
      <c r="D866" s="75"/>
      <c r="E866" s="76"/>
      <c r="F866" s="77"/>
      <c r="G866" s="77"/>
      <c r="H866" s="53"/>
    </row>
    <row r="867" spans="2:8" s="120" customFormat="1" x14ac:dyDescent="0.25">
      <c r="B867" s="68"/>
      <c r="C867" s="1" t="s">
        <v>718</v>
      </c>
      <c r="D867" s="71"/>
      <c r="E867" s="69"/>
      <c r="F867" s="64"/>
      <c r="G867" s="64"/>
      <c r="H867" s="50"/>
    </row>
    <row r="868" spans="2:8" s="120" customFormat="1" x14ac:dyDescent="0.25">
      <c r="B868" s="68"/>
      <c r="C868" s="45"/>
      <c r="D868" s="71"/>
      <c r="E868" s="69"/>
      <c r="F868" s="64"/>
      <c r="G868" s="64"/>
      <c r="H868" s="50"/>
    </row>
    <row r="869" spans="2:8" s="120" customFormat="1" x14ac:dyDescent="0.25">
      <c r="B869" s="68"/>
      <c r="C869" s="47" t="s">
        <v>719</v>
      </c>
      <c r="D869" s="71"/>
      <c r="E869" s="69"/>
      <c r="F869" s="64"/>
      <c r="G869" s="64"/>
      <c r="H869" s="50"/>
    </row>
    <row r="870" spans="2:8" s="120" customFormat="1" x14ac:dyDescent="0.25">
      <c r="B870" s="68"/>
      <c r="C870" s="45"/>
      <c r="D870" s="71"/>
      <c r="E870" s="69"/>
      <c r="F870" s="64"/>
      <c r="G870" s="64"/>
      <c r="H870" s="50"/>
    </row>
    <row r="871" spans="2:8" s="120" customFormat="1" x14ac:dyDescent="0.25">
      <c r="B871" s="71">
        <v>4.0999999999999996</v>
      </c>
      <c r="C871" s="45" t="s">
        <v>720</v>
      </c>
      <c r="D871" s="71" t="s">
        <v>496</v>
      </c>
      <c r="E871" s="106">
        <v>1</v>
      </c>
      <c r="F871" s="136">
        <v>0</v>
      </c>
      <c r="G871" s="136">
        <v>0</v>
      </c>
      <c r="H871" s="136">
        <f t="shared" ref="H871" si="206">SUM(F871+G871)*E871</f>
        <v>0</v>
      </c>
    </row>
    <row r="872" spans="2:8" s="120" customFormat="1" x14ac:dyDescent="0.25">
      <c r="B872" s="71"/>
      <c r="C872" s="45"/>
      <c r="D872" s="71"/>
      <c r="E872" s="69"/>
      <c r="F872" s="64"/>
      <c r="G872" s="64"/>
      <c r="H872" s="50"/>
    </row>
    <row r="873" spans="2:8" s="120" customFormat="1" x14ac:dyDescent="0.25">
      <c r="B873" s="71">
        <f>B871+0.1</f>
        <v>4.1999999999999993</v>
      </c>
      <c r="C873" s="45" t="s">
        <v>721</v>
      </c>
      <c r="D873" s="71" t="s">
        <v>496</v>
      </c>
      <c r="E873" s="106">
        <v>1</v>
      </c>
      <c r="F873" s="136">
        <v>0</v>
      </c>
      <c r="G873" s="136">
        <v>0</v>
      </c>
      <c r="H873" s="136">
        <f t="shared" ref="H873" si="207">SUM(F873+G873)*E873</f>
        <v>0</v>
      </c>
    </row>
    <row r="874" spans="2:8" s="120" customFormat="1" x14ac:dyDescent="0.25">
      <c r="B874" s="71"/>
      <c r="C874" s="45"/>
      <c r="D874" s="71"/>
      <c r="E874" s="69"/>
      <c r="F874" s="64"/>
      <c r="G874" s="64"/>
      <c r="H874" s="50"/>
    </row>
    <row r="875" spans="2:8" s="120" customFormat="1" x14ac:dyDescent="0.25">
      <c r="B875" s="71">
        <f t="shared" ref="B875:B891" si="208">B873+0.1</f>
        <v>4.2999999999999989</v>
      </c>
      <c r="C875" s="45" t="s">
        <v>722</v>
      </c>
      <c r="D875" s="71" t="s">
        <v>496</v>
      </c>
      <c r="E875" s="106">
        <v>1</v>
      </c>
      <c r="F875" s="136">
        <v>0</v>
      </c>
      <c r="G875" s="136">
        <v>0</v>
      </c>
      <c r="H875" s="136">
        <f t="shared" ref="H875" si="209">SUM(F875+G875)*E875</f>
        <v>0</v>
      </c>
    </row>
    <row r="876" spans="2:8" s="120" customFormat="1" x14ac:dyDescent="0.25">
      <c r="B876" s="71"/>
      <c r="C876" s="45"/>
      <c r="D876" s="71"/>
      <c r="E876" s="69"/>
      <c r="F876" s="64"/>
      <c r="G876" s="64"/>
      <c r="H876" s="50"/>
    </row>
    <row r="877" spans="2:8" s="120" customFormat="1" x14ac:dyDescent="0.25">
      <c r="B877" s="71"/>
      <c r="C877" s="1" t="s">
        <v>723</v>
      </c>
      <c r="D877" s="71"/>
      <c r="E877" s="69"/>
      <c r="F877" s="64"/>
      <c r="G877" s="64"/>
      <c r="H877" s="50"/>
    </row>
    <row r="878" spans="2:8" s="120" customFormat="1" x14ac:dyDescent="0.25">
      <c r="B878" s="71"/>
      <c r="C878" s="45"/>
      <c r="D878" s="71"/>
      <c r="E878" s="69"/>
      <c r="F878" s="64"/>
      <c r="G878" s="64"/>
      <c r="H878" s="50"/>
    </row>
    <row r="879" spans="2:8" s="120" customFormat="1" x14ac:dyDescent="0.25">
      <c r="B879" s="71"/>
      <c r="C879" s="47" t="s">
        <v>724</v>
      </c>
      <c r="D879" s="71"/>
      <c r="E879" s="69"/>
      <c r="F879" s="64"/>
      <c r="G879" s="64"/>
      <c r="H879" s="50"/>
    </row>
    <row r="880" spans="2:8" s="120" customFormat="1" x14ac:dyDescent="0.25">
      <c r="B880" s="71"/>
      <c r="C880" s="45"/>
      <c r="D880" s="71"/>
      <c r="E880" s="69"/>
      <c r="F880" s="64"/>
      <c r="G880" s="64"/>
      <c r="H880" s="50"/>
    </row>
    <row r="881" spans="2:8" s="120" customFormat="1" x14ac:dyDescent="0.25">
      <c r="B881" s="71">
        <f>B875+0.1</f>
        <v>4.3999999999999986</v>
      </c>
      <c r="C881" s="45" t="s">
        <v>721</v>
      </c>
      <c r="D881" s="71" t="s">
        <v>496</v>
      </c>
      <c r="E881" s="106">
        <v>1</v>
      </c>
      <c r="F881" s="136">
        <v>0</v>
      </c>
      <c r="G881" s="136">
        <v>0</v>
      </c>
      <c r="H881" s="136">
        <f t="shared" ref="H881" si="210">SUM(F881+G881)*E881</f>
        <v>0</v>
      </c>
    </row>
    <row r="882" spans="2:8" s="120" customFormat="1" x14ac:dyDescent="0.25">
      <c r="B882" s="71"/>
      <c r="C882" s="45"/>
      <c r="D882" s="71"/>
      <c r="E882" s="69"/>
      <c r="F882" s="64"/>
      <c r="G882" s="64"/>
      <c r="H882" s="50"/>
    </row>
    <row r="883" spans="2:8" s="120" customFormat="1" x14ac:dyDescent="0.25">
      <c r="B883" s="71">
        <f t="shared" si="208"/>
        <v>4.4999999999999982</v>
      </c>
      <c r="C883" s="45" t="s">
        <v>697</v>
      </c>
      <c r="D883" s="71" t="s">
        <v>496</v>
      </c>
      <c r="E883" s="106">
        <v>1</v>
      </c>
      <c r="F883" s="136">
        <v>0</v>
      </c>
      <c r="G883" s="136">
        <v>0</v>
      </c>
      <c r="H883" s="136">
        <f t="shared" ref="H883" si="211">SUM(F883+G883)*E883</f>
        <v>0</v>
      </c>
    </row>
    <row r="884" spans="2:8" s="120" customFormat="1" x14ac:dyDescent="0.25">
      <c r="B884" s="71"/>
      <c r="C884" s="45"/>
      <c r="D884" s="71"/>
      <c r="E884" s="69"/>
      <c r="F884" s="64"/>
      <c r="G884" s="64"/>
      <c r="H884" s="50"/>
    </row>
    <row r="885" spans="2:8" s="120" customFormat="1" x14ac:dyDescent="0.25">
      <c r="B885" s="71">
        <f t="shared" si="208"/>
        <v>4.5999999999999979</v>
      </c>
      <c r="C885" s="45" t="s">
        <v>725</v>
      </c>
      <c r="D885" s="71" t="s">
        <v>496</v>
      </c>
      <c r="E885" s="106">
        <v>1</v>
      </c>
      <c r="F885" s="136">
        <v>0</v>
      </c>
      <c r="G885" s="136">
        <v>0</v>
      </c>
      <c r="H885" s="136">
        <f t="shared" ref="H885" si="212">SUM(F885+G885)*E885</f>
        <v>0</v>
      </c>
    </row>
    <row r="886" spans="2:8" s="120" customFormat="1" x14ac:dyDescent="0.25">
      <c r="B886" s="71"/>
      <c r="C886" s="45"/>
      <c r="D886" s="71"/>
      <c r="E886" s="69"/>
      <c r="F886" s="64"/>
      <c r="G886" s="64"/>
      <c r="H886" s="50"/>
    </row>
    <row r="887" spans="2:8" s="120" customFormat="1" x14ac:dyDescent="0.25">
      <c r="B887" s="71">
        <f t="shared" si="208"/>
        <v>4.6999999999999975</v>
      </c>
      <c r="C887" s="45" t="s">
        <v>726</v>
      </c>
      <c r="D887" s="71" t="s">
        <v>496</v>
      </c>
      <c r="E887" s="106">
        <v>1</v>
      </c>
      <c r="F887" s="136">
        <v>0</v>
      </c>
      <c r="G887" s="136">
        <v>0</v>
      </c>
      <c r="H887" s="136">
        <f t="shared" ref="H887" si="213">SUM(F887+G887)*E887</f>
        <v>0</v>
      </c>
    </row>
    <row r="888" spans="2:8" s="120" customFormat="1" x14ac:dyDescent="0.25">
      <c r="B888" s="71"/>
      <c r="C888" s="45"/>
      <c r="D888" s="71"/>
      <c r="E888" s="69"/>
      <c r="F888" s="64"/>
      <c r="G888" s="64"/>
      <c r="H888" s="50"/>
    </row>
    <row r="889" spans="2:8" s="120" customFormat="1" x14ac:dyDescent="0.25">
      <c r="B889" s="71">
        <f t="shared" si="208"/>
        <v>4.7999999999999972</v>
      </c>
      <c r="C889" s="45" t="s">
        <v>905</v>
      </c>
      <c r="D889" s="71" t="s">
        <v>496</v>
      </c>
      <c r="E889" s="106">
        <v>1</v>
      </c>
      <c r="F889" s="136">
        <v>0</v>
      </c>
      <c r="G889" s="136">
        <v>0</v>
      </c>
      <c r="H889" s="136">
        <f t="shared" ref="H889" si="214">SUM(F889+G889)*E889</f>
        <v>0</v>
      </c>
    </row>
    <row r="890" spans="2:8" s="120" customFormat="1" x14ac:dyDescent="0.25">
      <c r="B890" s="71"/>
      <c r="C890" s="45"/>
      <c r="D890" s="71"/>
      <c r="E890" s="69"/>
      <c r="F890" s="64"/>
      <c r="G890" s="64"/>
      <c r="H890" s="50"/>
    </row>
    <row r="891" spans="2:8" s="120" customFormat="1" x14ac:dyDescent="0.25">
      <c r="B891" s="71">
        <f t="shared" si="208"/>
        <v>4.8999999999999968</v>
      </c>
      <c r="C891" s="45" t="s">
        <v>727</v>
      </c>
      <c r="D891" s="71" t="s">
        <v>496</v>
      </c>
      <c r="E891" s="106">
        <v>1</v>
      </c>
      <c r="F891" s="136">
        <v>0</v>
      </c>
      <c r="G891" s="136">
        <v>0</v>
      </c>
      <c r="H891" s="136">
        <f t="shared" ref="H891" si="215">SUM(F891+G891)*E891</f>
        <v>0</v>
      </c>
    </row>
    <row r="892" spans="2:8" s="120" customFormat="1" x14ac:dyDescent="0.25">
      <c r="B892" s="71"/>
      <c r="C892" s="45"/>
      <c r="D892" s="71"/>
      <c r="E892" s="69"/>
      <c r="F892" s="64"/>
      <c r="G892" s="64"/>
      <c r="H892" s="50"/>
    </row>
    <row r="893" spans="2:8" s="120" customFormat="1" x14ac:dyDescent="0.25">
      <c r="B893" s="93">
        <v>4.0999999999999996</v>
      </c>
      <c r="C893" s="45" t="s">
        <v>728</v>
      </c>
      <c r="D893" s="71" t="s">
        <v>496</v>
      </c>
      <c r="E893" s="106">
        <v>1</v>
      </c>
      <c r="F893" s="136">
        <v>0</v>
      </c>
      <c r="G893" s="136">
        <v>0</v>
      </c>
      <c r="H893" s="136">
        <f t="shared" ref="H893" si="216">SUM(F893+G893)*E893</f>
        <v>0</v>
      </c>
    </row>
    <row r="894" spans="2:8" s="120" customFormat="1" x14ac:dyDescent="0.25">
      <c r="B894" s="68"/>
      <c r="C894" s="45"/>
      <c r="D894" s="71"/>
      <c r="E894" s="69"/>
      <c r="F894" s="64"/>
      <c r="G894" s="64"/>
      <c r="H894" s="50"/>
    </row>
    <row r="895" spans="2:8" s="120" customFormat="1" x14ac:dyDescent="0.25">
      <c r="B895" s="68"/>
      <c r="C895" s="1" t="s">
        <v>729</v>
      </c>
      <c r="D895" s="71"/>
      <c r="E895" s="69"/>
      <c r="F895" s="64"/>
      <c r="G895" s="64"/>
      <c r="H895" s="50"/>
    </row>
    <row r="896" spans="2:8" s="120" customFormat="1" x14ac:dyDescent="0.25">
      <c r="B896" s="68"/>
      <c r="C896" s="45"/>
      <c r="D896" s="71"/>
      <c r="E896" s="69"/>
      <c r="F896" s="64"/>
      <c r="G896" s="64"/>
      <c r="H896" s="50"/>
    </row>
    <row r="897" spans="2:8" s="120" customFormat="1" x14ac:dyDescent="0.25">
      <c r="B897" s="68"/>
      <c r="C897" s="47" t="s">
        <v>724</v>
      </c>
      <c r="D897" s="71"/>
      <c r="E897" s="69"/>
      <c r="F897" s="64"/>
      <c r="G897" s="64"/>
      <c r="H897" s="50"/>
    </row>
    <row r="898" spans="2:8" s="120" customFormat="1" x14ac:dyDescent="0.25">
      <c r="B898" s="68"/>
      <c r="C898" s="45"/>
      <c r="D898" s="71"/>
      <c r="E898" s="69"/>
      <c r="F898" s="64"/>
      <c r="G898" s="64"/>
      <c r="H898" s="50"/>
    </row>
    <row r="899" spans="2:8" s="120" customFormat="1" x14ac:dyDescent="0.25">
      <c r="B899" s="93">
        <f>B893+0.01</f>
        <v>4.1099999999999994</v>
      </c>
      <c r="C899" s="45" t="s">
        <v>730</v>
      </c>
      <c r="D899" s="71" t="s">
        <v>496</v>
      </c>
      <c r="E899" s="106">
        <v>1</v>
      </c>
      <c r="F899" s="136">
        <v>0</v>
      </c>
      <c r="G899" s="136">
        <v>0</v>
      </c>
      <c r="H899" s="136">
        <f t="shared" ref="H899" si="217">SUM(F899+G899)*E899</f>
        <v>0</v>
      </c>
    </row>
    <row r="900" spans="2:8" s="120" customFormat="1" x14ac:dyDescent="0.25">
      <c r="B900" s="93"/>
      <c r="C900" s="45"/>
      <c r="D900" s="71"/>
      <c r="E900" s="69"/>
      <c r="F900" s="64"/>
      <c r="G900" s="64"/>
      <c r="H900" s="50"/>
    </row>
    <row r="901" spans="2:8" s="120" customFormat="1" x14ac:dyDescent="0.25">
      <c r="B901" s="93">
        <f>B899+0.01</f>
        <v>4.1199999999999992</v>
      </c>
      <c r="C901" s="45" t="s">
        <v>519</v>
      </c>
      <c r="D901" s="71" t="s">
        <v>496</v>
      </c>
      <c r="E901" s="106">
        <v>1</v>
      </c>
      <c r="F901" s="136">
        <v>0</v>
      </c>
      <c r="G901" s="136">
        <v>0</v>
      </c>
      <c r="H901" s="136">
        <f t="shared" ref="H901" si="218">SUM(F901+G901)*E901</f>
        <v>0</v>
      </c>
    </row>
    <row r="902" spans="2:8" s="120" customFormat="1" x14ac:dyDescent="0.25">
      <c r="B902" s="93"/>
      <c r="C902" s="45"/>
      <c r="D902" s="71"/>
      <c r="E902" s="69"/>
      <c r="F902" s="64"/>
      <c r="G902" s="64"/>
      <c r="H902" s="50"/>
    </row>
    <row r="903" spans="2:8" s="120" customFormat="1" x14ac:dyDescent="0.25">
      <c r="B903" s="93">
        <f t="shared" ref="B903:B907" si="219">B901+0.01</f>
        <v>4.129999999999999</v>
      </c>
      <c r="C903" s="45" t="s">
        <v>731</v>
      </c>
      <c r="D903" s="71" t="s">
        <v>496</v>
      </c>
      <c r="E903" s="106">
        <v>1</v>
      </c>
      <c r="F903" s="136">
        <v>0</v>
      </c>
      <c r="G903" s="136">
        <v>0</v>
      </c>
      <c r="H903" s="136">
        <f t="shared" ref="H903" si="220">SUM(F903+G903)*E903</f>
        <v>0</v>
      </c>
    </row>
    <row r="904" spans="2:8" s="120" customFormat="1" x14ac:dyDescent="0.25">
      <c r="B904" s="93"/>
      <c r="C904" s="45"/>
      <c r="D904" s="71"/>
      <c r="E904" s="69"/>
      <c r="F904" s="64"/>
      <c r="G904" s="64"/>
      <c r="H904" s="50"/>
    </row>
    <row r="905" spans="2:8" s="120" customFormat="1" x14ac:dyDescent="0.25">
      <c r="B905" s="93">
        <f t="shared" si="219"/>
        <v>4.1399999999999988</v>
      </c>
      <c r="C905" s="45" t="s">
        <v>732</v>
      </c>
      <c r="D905" s="71" t="s">
        <v>496</v>
      </c>
      <c r="E905" s="106">
        <v>1</v>
      </c>
      <c r="F905" s="136">
        <v>0</v>
      </c>
      <c r="G905" s="136">
        <v>0</v>
      </c>
      <c r="H905" s="136">
        <f t="shared" ref="H905" si="221">SUM(F905+G905)*E905</f>
        <v>0</v>
      </c>
    </row>
    <row r="906" spans="2:8" s="120" customFormat="1" x14ac:dyDescent="0.25">
      <c r="B906" s="93"/>
      <c r="C906" s="45"/>
      <c r="D906" s="71"/>
      <c r="E906" s="69"/>
      <c r="F906" s="136"/>
      <c r="G906" s="136"/>
      <c r="H906" s="136"/>
    </row>
    <row r="907" spans="2:8" s="120" customFormat="1" x14ac:dyDescent="0.25">
      <c r="B907" s="93">
        <f t="shared" si="219"/>
        <v>4.1499999999999986</v>
      </c>
      <c r="C907" s="45" t="s">
        <v>733</v>
      </c>
      <c r="D907" s="71" t="s">
        <v>496</v>
      </c>
      <c r="E907" s="106">
        <v>1</v>
      </c>
      <c r="F907" s="136">
        <v>0</v>
      </c>
      <c r="G907" s="136">
        <v>0</v>
      </c>
      <c r="H907" s="136">
        <f t="shared" ref="H907" si="222">SUM(F907+G907)*E907</f>
        <v>0</v>
      </c>
    </row>
    <row r="908" spans="2:8" s="120" customFormat="1" x14ac:dyDescent="0.25">
      <c r="B908" s="75"/>
      <c r="C908" s="58"/>
      <c r="D908" s="75"/>
      <c r="E908" s="76"/>
      <c r="F908" s="77"/>
      <c r="G908" s="77"/>
      <c r="H908" s="53"/>
    </row>
    <row r="909" spans="2:8" s="120" customFormat="1" x14ac:dyDescent="0.25">
      <c r="B909" s="75"/>
      <c r="C909" s="58"/>
      <c r="D909" s="75"/>
      <c r="E909" s="76"/>
      <c r="F909" s="77"/>
      <c r="G909" s="77"/>
      <c r="H909" s="53"/>
    </row>
    <row r="910" spans="2:8" s="120" customFormat="1" x14ac:dyDescent="0.25">
      <c r="B910" s="75"/>
      <c r="C910" s="58"/>
      <c r="D910" s="75"/>
      <c r="E910" s="76"/>
      <c r="F910" s="77"/>
      <c r="G910" s="77"/>
      <c r="H910" s="53"/>
    </row>
    <row r="911" spans="2:8" s="120" customFormat="1" x14ac:dyDescent="0.25">
      <c r="B911" s="75"/>
      <c r="C911" s="58"/>
      <c r="D911" s="75"/>
      <c r="E911" s="76"/>
      <c r="F911" s="77"/>
      <c r="G911" s="77"/>
      <c r="H911" s="53"/>
    </row>
    <row r="912" spans="2:8" ht="15.75" customHeight="1" x14ac:dyDescent="0.25">
      <c r="B912" s="118"/>
      <c r="C912" s="119" t="s">
        <v>25</v>
      </c>
      <c r="D912" s="104"/>
      <c r="E912" s="104"/>
      <c r="F912" s="104"/>
      <c r="G912" s="108"/>
      <c r="H912" s="153">
        <f>SUM(H849:H910)</f>
        <v>0</v>
      </c>
    </row>
    <row r="913" spans="2:8" x14ac:dyDescent="0.25">
      <c r="B913" s="65" t="s">
        <v>1</v>
      </c>
      <c r="C913" s="43" t="s">
        <v>2</v>
      </c>
      <c r="D913" s="65" t="s">
        <v>3</v>
      </c>
      <c r="E913" s="66" t="s">
        <v>4</v>
      </c>
      <c r="F913" s="66" t="s">
        <v>5</v>
      </c>
      <c r="G913" s="66" t="s">
        <v>22</v>
      </c>
      <c r="H913" s="67" t="s">
        <v>23</v>
      </c>
    </row>
    <row r="914" spans="2:8" ht="14.4" thickBot="1" x14ac:dyDescent="0.3">
      <c r="B914" s="68"/>
      <c r="C914" s="21" t="s">
        <v>26</v>
      </c>
      <c r="D914" s="71"/>
      <c r="E914" s="69"/>
      <c r="F914" s="64"/>
      <c r="G914" s="64"/>
      <c r="H914" s="141">
        <f>SUM(H912)</f>
        <v>0</v>
      </c>
    </row>
    <row r="915" spans="2:8" ht="14.4" thickTop="1" x14ac:dyDescent="0.25">
      <c r="B915" s="68"/>
      <c r="C915" s="21"/>
      <c r="D915" s="68"/>
      <c r="E915" s="69"/>
      <c r="F915" s="64"/>
      <c r="G915" s="64"/>
      <c r="H915" s="50"/>
    </row>
    <row r="916" spans="2:8" x14ac:dyDescent="0.25">
      <c r="B916" s="93"/>
      <c r="C916" s="47" t="s">
        <v>734</v>
      </c>
      <c r="D916" s="71"/>
      <c r="E916" s="69"/>
      <c r="F916" s="64"/>
      <c r="G916" s="64"/>
      <c r="H916" s="50"/>
    </row>
    <row r="917" spans="2:8" x14ac:dyDescent="0.25">
      <c r="B917" s="93"/>
      <c r="D917" s="71"/>
      <c r="E917" s="69"/>
      <c r="F917" s="64"/>
      <c r="G917" s="64"/>
      <c r="H917" s="50"/>
    </row>
    <row r="918" spans="2:8" x14ac:dyDescent="0.25">
      <c r="B918" s="93">
        <f>B907+0.01</f>
        <v>4.1599999999999984</v>
      </c>
      <c r="C918" s="45" t="s">
        <v>730</v>
      </c>
      <c r="D918" s="71" t="s">
        <v>496</v>
      </c>
      <c r="E918" s="106">
        <v>1</v>
      </c>
      <c r="F918" s="136">
        <v>0</v>
      </c>
      <c r="G918" s="136">
        <v>0</v>
      </c>
      <c r="H918" s="136">
        <f t="shared" ref="H918" si="223">SUM(F918+G918)*E918</f>
        <v>0</v>
      </c>
    </row>
    <row r="919" spans="2:8" x14ac:dyDescent="0.25">
      <c r="B919" s="93"/>
      <c r="D919" s="71"/>
      <c r="E919" s="69"/>
      <c r="F919" s="64"/>
      <c r="G919" s="64"/>
      <c r="H919" s="50"/>
    </row>
    <row r="920" spans="2:8" x14ac:dyDescent="0.25">
      <c r="B920" s="93">
        <f t="shared" ref="B920:B941" si="224">B918+0.01</f>
        <v>4.1699999999999982</v>
      </c>
      <c r="C920" s="45" t="s">
        <v>519</v>
      </c>
      <c r="D920" s="71" t="s">
        <v>496</v>
      </c>
      <c r="E920" s="106">
        <v>1</v>
      </c>
      <c r="F920" s="136">
        <v>0</v>
      </c>
      <c r="G920" s="136">
        <v>0</v>
      </c>
      <c r="H920" s="136">
        <f t="shared" ref="H920" si="225">SUM(F920+G920)*E920</f>
        <v>0</v>
      </c>
    </row>
    <row r="921" spans="2:8" x14ac:dyDescent="0.25">
      <c r="B921" s="93"/>
      <c r="C921" s="21"/>
      <c r="D921" s="68"/>
      <c r="E921" s="69"/>
      <c r="F921" s="64"/>
      <c r="G921" s="64"/>
      <c r="H921" s="50"/>
    </row>
    <row r="922" spans="2:8" x14ac:dyDescent="0.25">
      <c r="B922" s="93">
        <f t="shared" si="224"/>
        <v>4.1799999999999979</v>
      </c>
      <c r="C922" s="45" t="s">
        <v>731</v>
      </c>
      <c r="D922" s="71" t="s">
        <v>496</v>
      </c>
      <c r="E922" s="106">
        <v>1</v>
      </c>
      <c r="F922" s="136">
        <v>0</v>
      </c>
      <c r="G922" s="136">
        <v>0</v>
      </c>
      <c r="H922" s="136">
        <f t="shared" ref="H922" si="226">SUM(F922+G922)*E922</f>
        <v>0</v>
      </c>
    </row>
    <row r="923" spans="2:8" x14ac:dyDescent="0.25">
      <c r="B923" s="93"/>
      <c r="D923" s="71"/>
      <c r="E923" s="69"/>
      <c r="F923" s="64"/>
      <c r="G923" s="64"/>
      <c r="H923" s="50"/>
    </row>
    <row r="924" spans="2:8" x14ac:dyDescent="0.25">
      <c r="B924" s="93">
        <f t="shared" si="224"/>
        <v>4.1899999999999977</v>
      </c>
      <c r="C924" s="45" t="s">
        <v>732</v>
      </c>
      <c r="D924" s="71" t="s">
        <v>496</v>
      </c>
      <c r="E924" s="106">
        <v>1</v>
      </c>
      <c r="F924" s="136">
        <v>0</v>
      </c>
      <c r="G924" s="136">
        <v>0</v>
      </c>
      <c r="H924" s="136">
        <f t="shared" ref="H924" si="227">SUM(F924+G924)*E924</f>
        <v>0</v>
      </c>
    </row>
    <row r="925" spans="2:8" x14ac:dyDescent="0.25">
      <c r="B925" s="93"/>
      <c r="D925" s="71"/>
      <c r="E925" s="69"/>
      <c r="F925" s="64"/>
      <c r="G925" s="64"/>
      <c r="H925" s="50"/>
    </row>
    <row r="926" spans="2:8" x14ac:dyDescent="0.25">
      <c r="B926" s="93">
        <f t="shared" si="224"/>
        <v>4.1999999999999975</v>
      </c>
      <c r="C926" s="45" t="s">
        <v>733</v>
      </c>
      <c r="D926" s="71" t="s">
        <v>496</v>
      </c>
      <c r="E926" s="106">
        <v>1</v>
      </c>
      <c r="F926" s="136">
        <v>0</v>
      </c>
      <c r="G926" s="136">
        <v>0</v>
      </c>
      <c r="H926" s="136">
        <f t="shared" ref="H926" si="228">SUM(F926+G926)*E926</f>
        <v>0</v>
      </c>
    </row>
    <row r="927" spans="2:8" x14ac:dyDescent="0.25">
      <c r="B927" s="93"/>
      <c r="D927" s="71"/>
      <c r="E927" s="69"/>
      <c r="F927" s="64"/>
      <c r="G927" s="64"/>
      <c r="H927" s="50"/>
    </row>
    <row r="928" spans="2:8" x14ac:dyDescent="0.25">
      <c r="B928" s="93">
        <f t="shared" si="224"/>
        <v>4.2099999999999973</v>
      </c>
      <c r="C928" s="45" t="s">
        <v>742</v>
      </c>
      <c r="D928" s="71" t="s">
        <v>496</v>
      </c>
      <c r="E928" s="106">
        <v>1</v>
      </c>
      <c r="F928" s="136">
        <v>0</v>
      </c>
      <c r="G928" s="136">
        <v>0</v>
      </c>
      <c r="H928" s="136">
        <f t="shared" ref="H928" si="229">SUM(F928+G928)*E928</f>
        <v>0</v>
      </c>
    </row>
    <row r="929" spans="2:8" x14ac:dyDescent="0.25">
      <c r="B929" s="93"/>
      <c r="D929" s="71"/>
      <c r="E929" s="69"/>
      <c r="F929" s="64"/>
      <c r="G929" s="64"/>
      <c r="H929" s="50"/>
    </row>
    <row r="930" spans="2:8" x14ac:dyDescent="0.25">
      <c r="B930" s="93"/>
      <c r="C930" s="1" t="s">
        <v>743</v>
      </c>
      <c r="D930" s="71"/>
      <c r="E930" s="69"/>
      <c r="F930" s="64"/>
      <c r="G930" s="64"/>
      <c r="H930" s="50"/>
    </row>
    <row r="931" spans="2:8" x14ac:dyDescent="0.25">
      <c r="B931" s="93"/>
      <c r="D931" s="71"/>
      <c r="E931" s="69"/>
      <c r="F931" s="64"/>
      <c r="G931" s="64"/>
      <c r="H931" s="50"/>
    </row>
    <row r="932" spans="2:8" x14ac:dyDescent="0.25">
      <c r="B932" s="93">
        <f>B928+0.01</f>
        <v>4.2199999999999971</v>
      </c>
      <c r="C932" s="45" t="s">
        <v>744</v>
      </c>
      <c r="D932" s="71" t="s">
        <v>8</v>
      </c>
      <c r="E932" s="106">
        <v>1</v>
      </c>
      <c r="F932" s="136">
        <v>0</v>
      </c>
      <c r="G932" s="136">
        <v>0</v>
      </c>
      <c r="H932" s="136">
        <f t="shared" ref="H932" si="230">SUM(F932+G932)*E932</f>
        <v>0</v>
      </c>
    </row>
    <row r="933" spans="2:8" x14ac:dyDescent="0.25">
      <c r="B933" s="93"/>
      <c r="C933" s="45" t="s">
        <v>745</v>
      </c>
      <c r="D933" s="71"/>
      <c r="E933" s="69"/>
      <c r="F933" s="64"/>
      <c r="G933" s="64"/>
      <c r="H933" s="50"/>
    </row>
    <row r="934" spans="2:8" x14ac:dyDescent="0.25">
      <c r="B934" s="93"/>
      <c r="D934" s="71"/>
      <c r="E934" s="69"/>
      <c r="F934" s="64"/>
      <c r="G934" s="64"/>
      <c r="H934" s="50"/>
    </row>
    <row r="935" spans="2:8" x14ac:dyDescent="0.25">
      <c r="B935" s="93"/>
      <c r="C935" s="1" t="s">
        <v>746</v>
      </c>
      <c r="D935" s="71"/>
      <c r="E935" s="69"/>
      <c r="F935" s="64"/>
      <c r="G935" s="64"/>
      <c r="H935" s="50"/>
    </row>
    <row r="936" spans="2:8" x14ac:dyDescent="0.25">
      <c r="B936" s="93"/>
      <c r="D936" s="71"/>
      <c r="E936" s="69"/>
      <c r="F936" s="64"/>
      <c r="G936" s="64"/>
      <c r="H936" s="50"/>
    </row>
    <row r="937" spans="2:8" x14ac:dyDescent="0.25">
      <c r="B937" s="93"/>
      <c r="C937" s="47" t="s">
        <v>747</v>
      </c>
      <c r="D937" s="71"/>
      <c r="E937" s="69"/>
      <c r="F937" s="64"/>
      <c r="G937" s="64"/>
      <c r="H937" s="50"/>
    </row>
    <row r="938" spans="2:8" x14ac:dyDescent="0.25">
      <c r="B938" s="93"/>
      <c r="D938" s="71"/>
      <c r="E938" s="69"/>
      <c r="F938" s="64"/>
      <c r="G938" s="64"/>
      <c r="H938" s="50"/>
    </row>
    <row r="939" spans="2:8" x14ac:dyDescent="0.25">
      <c r="B939" s="93">
        <f>B932+0.01</f>
        <v>4.2299999999999969</v>
      </c>
      <c r="C939" s="45" t="s">
        <v>748</v>
      </c>
      <c r="D939" s="71" t="s">
        <v>496</v>
      </c>
      <c r="E939" s="106">
        <v>1</v>
      </c>
      <c r="F939" s="136">
        <v>0</v>
      </c>
      <c r="G939" s="136">
        <v>0</v>
      </c>
      <c r="H939" s="136">
        <f t="shared" ref="H939" si="231">SUM(F939+G939)*E939</f>
        <v>0</v>
      </c>
    </row>
    <row r="940" spans="2:8" x14ac:dyDescent="0.25">
      <c r="B940" s="93"/>
      <c r="D940" s="71"/>
      <c r="E940" s="69"/>
      <c r="F940" s="64"/>
      <c r="G940" s="64"/>
      <c r="H940" s="50"/>
    </row>
    <row r="941" spans="2:8" x14ac:dyDescent="0.25">
      <c r="B941" s="93">
        <f t="shared" si="224"/>
        <v>4.2399999999999967</v>
      </c>
      <c r="C941" s="45" t="s">
        <v>749</v>
      </c>
      <c r="D941" s="71" t="s">
        <v>496</v>
      </c>
      <c r="E941" s="106">
        <v>1</v>
      </c>
      <c r="F941" s="136">
        <v>0</v>
      </c>
      <c r="G941" s="136">
        <v>0</v>
      </c>
      <c r="H941" s="136">
        <f t="shared" ref="H941" si="232">SUM(F941+G941)*E941</f>
        <v>0</v>
      </c>
    </row>
    <row r="942" spans="2:8" x14ac:dyDescent="0.25">
      <c r="B942" s="68"/>
      <c r="C942" s="21"/>
      <c r="D942" s="68"/>
      <c r="E942" s="69"/>
      <c r="F942" s="64"/>
      <c r="G942" s="64"/>
      <c r="H942" s="50"/>
    </row>
    <row r="943" spans="2:8" x14ac:dyDescent="0.25">
      <c r="B943" s="68"/>
      <c r="C943" s="1" t="s">
        <v>750</v>
      </c>
      <c r="D943" s="71"/>
      <c r="E943" s="69"/>
      <c r="F943" s="64"/>
      <c r="G943" s="64"/>
      <c r="H943" s="50"/>
    </row>
    <row r="944" spans="2:8" x14ac:dyDescent="0.25">
      <c r="B944" s="68"/>
      <c r="C944" s="1"/>
      <c r="D944" s="71"/>
      <c r="E944" s="69"/>
      <c r="F944" s="64"/>
      <c r="G944" s="64"/>
      <c r="H944" s="50"/>
    </row>
    <row r="945" spans="2:8" x14ac:dyDescent="0.25">
      <c r="B945" s="68"/>
      <c r="C945" s="47" t="s">
        <v>751</v>
      </c>
      <c r="D945" s="71"/>
      <c r="E945" s="69"/>
      <c r="F945" s="64"/>
      <c r="G945" s="64"/>
      <c r="H945" s="50"/>
    </row>
    <row r="946" spans="2:8" x14ac:dyDescent="0.25">
      <c r="B946" s="68"/>
      <c r="C946" s="1"/>
      <c r="D946" s="71"/>
      <c r="E946" s="69"/>
      <c r="F946" s="64"/>
      <c r="G946" s="64"/>
      <c r="H946" s="50"/>
    </row>
    <row r="947" spans="2:8" x14ac:dyDescent="0.25">
      <c r="B947" s="71">
        <v>4.25</v>
      </c>
      <c r="C947" s="45" t="s">
        <v>752</v>
      </c>
      <c r="D947" s="71" t="s">
        <v>496</v>
      </c>
      <c r="E947" s="106">
        <v>1</v>
      </c>
      <c r="F947" s="136">
        <v>0</v>
      </c>
      <c r="G947" s="136">
        <v>0</v>
      </c>
      <c r="H947" s="136">
        <f t="shared" ref="H947" si="233">SUM(F947+G947)*E947</f>
        <v>0</v>
      </c>
    </row>
    <row r="948" spans="2:8" x14ac:dyDescent="0.25">
      <c r="B948" s="71"/>
      <c r="D948" s="71"/>
      <c r="E948" s="69"/>
      <c r="F948" s="64"/>
      <c r="G948" s="64"/>
      <c r="H948" s="50"/>
    </row>
    <row r="949" spans="2:8" x14ac:dyDescent="0.25">
      <c r="B949" s="71">
        <f>B947+0.01</f>
        <v>4.26</v>
      </c>
      <c r="C949" s="45" t="s">
        <v>753</v>
      </c>
      <c r="D949" s="71" t="s">
        <v>496</v>
      </c>
      <c r="E949" s="106">
        <v>1</v>
      </c>
      <c r="F949" s="136">
        <v>0</v>
      </c>
      <c r="G949" s="136">
        <v>0</v>
      </c>
      <c r="H949" s="136">
        <f t="shared" ref="H949" si="234">SUM(F949+G949)*E949</f>
        <v>0</v>
      </c>
    </row>
    <row r="950" spans="2:8" x14ac:dyDescent="0.25">
      <c r="B950" s="71"/>
      <c r="D950" s="71"/>
      <c r="E950" s="69"/>
      <c r="F950" s="64"/>
      <c r="G950" s="64"/>
      <c r="H950" s="50"/>
    </row>
    <row r="951" spans="2:8" x14ac:dyDescent="0.25">
      <c r="B951" s="71">
        <f t="shared" ref="B951:B987" si="235">B949+0.01</f>
        <v>4.2699999999999996</v>
      </c>
      <c r="C951" s="45" t="s">
        <v>732</v>
      </c>
      <c r="D951" s="71" t="s">
        <v>496</v>
      </c>
      <c r="E951" s="106">
        <v>1</v>
      </c>
      <c r="F951" s="136">
        <v>0</v>
      </c>
      <c r="G951" s="136">
        <v>0</v>
      </c>
      <c r="H951" s="136">
        <f t="shared" ref="H951" si="236">SUM(F951+G951)*E951</f>
        <v>0</v>
      </c>
    </row>
    <row r="952" spans="2:8" x14ac:dyDescent="0.25">
      <c r="B952" s="71"/>
      <c r="D952" s="71"/>
      <c r="E952" s="69"/>
      <c r="F952" s="64"/>
      <c r="G952" s="64"/>
      <c r="H952" s="50"/>
    </row>
    <row r="953" spans="2:8" x14ac:dyDescent="0.25">
      <c r="B953" s="71">
        <f t="shared" si="235"/>
        <v>4.2799999999999994</v>
      </c>
      <c r="C953" s="45" t="s">
        <v>754</v>
      </c>
      <c r="D953" s="71" t="s">
        <v>9</v>
      </c>
      <c r="E953" s="106">
        <v>1</v>
      </c>
      <c r="F953" s="136">
        <v>0</v>
      </c>
      <c r="G953" s="136">
        <v>0</v>
      </c>
      <c r="H953" s="136">
        <f t="shared" ref="H953" si="237">SUM(F953+G953)*E953</f>
        <v>0</v>
      </c>
    </row>
    <row r="954" spans="2:8" x14ac:dyDescent="0.25">
      <c r="B954" s="71"/>
      <c r="D954" s="71"/>
      <c r="E954" s="69"/>
      <c r="F954" s="64"/>
      <c r="G954" s="64"/>
      <c r="H954" s="50"/>
    </row>
    <row r="955" spans="2:8" x14ac:dyDescent="0.25">
      <c r="B955" s="93">
        <f t="shared" si="235"/>
        <v>4.2899999999999991</v>
      </c>
      <c r="C955" s="45" t="s">
        <v>755</v>
      </c>
      <c r="D955" s="71" t="s">
        <v>9</v>
      </c>
      <c r="E955" s="106">
        <v>1</v>
      </c>
      <c r="F955" s="136">
        <v>0</v>
      </c>
      <c r="G955" s="136">
        <v>0</v>
      </c>
      <c r="H955" s="136">
        <f t="shared" ref="H955" si="238">SUM(F955+G955)*E955</f>
        <v>0</v>
      </c>
    </row>
    <row r="956" spans="2:8" x14ac:dyDescent="0.25">
      <c r="B956" s="93"/>
      <c r="D956" s="71"/>
      <c r="E956" s="69"/>
      <c r="F956" s="64"/>
      <c r="G956" s="64"/>
      <c r="H956" s="50"/>
    </row>
    <row r="957" spans="2:8" x14ac:dyDescent="0.25">
      <c r="B957" s="93"/>
      <c r="C957" s="47" t="s">
        <v>756</v>
      </c>
      <c r="D957" s="71"/>
      <c r="E957" s="69"/>
      <c r="F957" s="64"/>
      <c r="G957" s="64"/>
      <c r="H957" s="50"/>
    </row>
    <row r="958" spans="2:8" x14ac:dyDescent="0.25">
      <c r="B958" s="93"/>
      <c r="D958" s="71"/>
      <c r="E958" s="69"/>
      <c r="F958" s="64"/>
      <c r="G958" s="64"/>
      <c r="H958" s="50"/>
    </row>
    <row r="959" spans="2:8" x14ac:dyDescent="0.25">
      <c r="B959" s="93">
        <f>B955+0.01</f>
        <v>4.2999999999999989</v>
      </c>
      <c r="C959" s="45" t="s">
        <v>520</v>
      </c>
      <c r="D959" s="71" t="s">
        <v>496</v>
      </c>
      <c r="E959" s="106">
        <v>1</v>
      </c>
      <c r="F959" s="136">
        <v>0</v>
      </c>
      <c r="G959" s="136">
        <v>0</v>
      </c>
      <c r="H959" s="136">
        <f t="shared" ref="H959" si="239">SUM(F959+G959)*E959</f>
        <v>0</v>
      </c>
    </row>
    <row r="960" spans="2:8" x14ac:dyDescent="0.25">
      <c r="B960" s="93"/>
      <c r="D960" s="71"/>
      <c r="E960" s="69"/>
      <c r="F960" s="64"/>
      <c r="G960" s="64"/>
      <c r="H960" s="50"/>
    </row>
    <row r="961" spans="2:8" x14ac:dyDescent="0.25">
      <c r="B961" s="93">
        <f t="shared" si="235"/>
        <v>4.3099999999999987</v>
      </c>
      <c r="C961" s="45" t="s">
        <v>732</v>
      </c>
      <c r="D961" s="71" t="s">
        <v>496</v>
      </c>
      <c r="E961" s="106">
        <v>1</v>
      </c>
      <c r="F961" s="136">
        <v>0</v>
      </c>
      <c r="G961" s="136">
        <v>0</v>
      </c>
      <c r="H961" s="136">
        <f t="shared" ref="H961" si="240">SUM(F961+G961)*E961</f>
        <v>0</v>
      </c>
    </row>
    <row r="962" spans="2:8" x14ac:dyDescent="0.25">
      <c r="B962" s="93"/>
      <c r="D962" s="71"/>
      <c r="E962" s="69"/>
      <c r="F962" s="64"/>
      <c r="G962" s="64"/>
      <c r="H962" s="50"/>
    </row>
    <row r="963" spans="2:8" x14ac:dyDescent="0.25">
      <c r="B963" s="93">
        <f t="shared" si="235"/>
        <v>4.3199999999999985</v>
      </c>
      <c r="C963" s="45" t="s">
        <v>757</v>
      </c>
      <c r="D963" s="71" t="s">
        <v>496</v>
      </c>
      <c r="E963" s="106">
        <v>1</v>
      </c>
      <c r="F963" s="136">
        <v>0</v>
      </c>
      <c r="G963" s="136">
        <v>0</v>
      </c>
      <c r="H963" s="136">
        <f t="shared" ref="H963" si="241">SUM(F963+G963)*E963</f>
        <v>0</v>
      </c>
    </row>
    <row r="964" spans="2:8" x14ac:dyDescent="0.25">
      <c r="B964" s="93"/>
      <c r="D964" s="71"/>
      <c r="E964" s="69"/>
      <c r="F964" s="64"/>
      <c r="G964" s="64"/>
      <c r="H964" s="50"/>
    </row>
    <row r="965" spans="2:8" x14ac:dyDescent="0.25">
      <c r="B965" s="93"/>
      <c r="C965" s="1" t="s">
        <v>758</v>
      </c>
      <c r="D965" s="71"/>
      <c r="E965" s="69"/>
      <c r="F965" s="64"/>
      <c r="G965" s="64"/>
      <c r="H965" s="50"/>
    </row>
    <row r="966" spans="2:8" x14ac:dyDescent="0.25">
      <c r="B966" s="93"/>
      <c r="D966" s="71"/>
      <c r="E966" s="69"/>
      <c r="F966" s="64"/>
      <c r="G966" s="64"/>
      <c r="H966" s="50"/>
    </row>
    <row r="967" spans="2:8" x14ac:dyDescent="0.25">
      <c r="B967" s="93"/>
      <c r="C967" s="47" t="s">
        <v>759</v>
      </c>
      <c r="D967" s="71"/>
      <c r="E967" s="69"/>
      <c r="F967" s="64"/>
      <c r="G967" s="64"/>
      <c r="H967" s="50"/>
    </row>
    <row r="968" spans="2:8" x14ac:dyDescent="0.25">
      <c r="B968" s="93"/>
      <c r="D968" s="71"/>
      <c r="E968" s="69"/>
      <c r="F968" s="64"/>
      <c r="G968" s="64"/>
      <c r="H968" s="50"/>
    </row>
    <row r="969" spans="2:8" x14ac:dyDescent="0.25">
      <c r="B969" s="93">
        <f>B963+0.01</f>
        <v>4.3299999999999983</v>
      </c>
      <c r="C969" s="45" t="s">
        <v>752</v>
      </c>
      <c r="D969" s="71" t="s">
        <v>496</v>
      </c>
      <c r="E969" s="106">
        <v>1</v>
      </c>
      <c r="F969" s="136">
        <v>0</v>
      </c>
      <c r="G969" s="136">
        <v>0</v>
      </c>
      <c r="H969" s="136">
        <f t="shared" ref="H969" si="242">SUM(F969+G969)*E969</f>
        <v>0</v>
      </c>
    </row>
    <row r="970" spans="2:8" x14ac:dyDescent="0.25">
      <c r="B970" s="93"/>
      <c r="D970" s="71"/>
      <c r="E970" s="69"/>
      <c r="F970" s="64"/>
      <c r="G970" s="64"/>
      <c r="H970" s="50"/>
    </row>
    <row r="971" spans="2:8" x14ac:dyDescent="0.25">
      <c r="B971" s="93">
        <f t="shared" si="235"/>
        <v>4.3399999999999981</v>
      </c>
      <c r="C971" s="45" t="s">
        <v>753</v>
      </c>
      <c r="D971" s="71" t="s">
        <v>10</v>
      </c>
      <c r="E971" s="106">
        <v>1</v>
      </c>
      <c r="F971" s="136">
        <v>0</v>
      </c>
      <c r="G971" s="136">
        <v>0</v>
      </c>
      <c r="H971" s="136">
        <f t="shared" ref="H971" si="243">SUM(F971+G971)*E971</f>
        <v>0</v>
      </c>
    </row>
    <row r="972" spans="2:8" x14ac:dyDescent="0.25">
      <c r="B972" s="93"/>
      <c r="D972" s="71"/>
      <c r="E972" s="69"/>
      <c r="F972" s="64"/>
      <c r="G972" s="64"/>
      <c r="H972" s="50"/>
    </row>
    <row r="973" spans="2:8" x14ac:dyDescent="0.25">
      <c r="B973" s="93">
        <f t="shared" si="235"/>
        <v>4.3499999999999979</v>
      </c>
      <c r="C973" s="45" t="s">
        <v>732</v>
      </c>
      <c r="D973" s="71" t="s">
        <v>10</v>
      </c>
      <c r="E973" s="106">
        <v>1</v>
      </c>
      <c r="F973" s="136">
        <v>0</v>
      </c>
      <c r="G973" s="136">
        <v>0</v>
      </c>
      <c r="H973" s="136">
        <f t="shared" ref="H973" si="244">SUM(F973+G973)*E973</f>
        <v>0</v>
      </c>
    </row>
    <row r="974" spans="2:8" x14ac:dyDescent="0.25">
      <c r="B974" s="93"/>
      <c r="D974" s="71"/>
      <c r="E974" s="69"/>
      <c r="F974" s="64"/>
      <c r="G974" s="64"/>
      <c r="H974" s="50"/>
    </row>
    <row r="975" spans="2:8" x14ac:dyDescent="0.25">
      <c r="B975" s="93">
        <f t="shared" si="235"/>
        <v>4.3599999999999977</v>
      </c>
      <c r="C975" s="45" t="s">
        <v>754</v>
      </c>
      <c r="D975" s="71" t="s">
        <v>9</v>
      </c>
      <c r="E975" s="106">
        <v>1</v>
      </c>
      <c r="F975" s="136">
        <v>0</v>
      </c>
      <c r="G975" s="136">
        <v>0</v>
      </c>
      <c r="H975" s="136">
        <f t="shared" ref="H975" si="245">SUM(F975+G975)*E975</f>
        <v>0</v>
      </c>
    </row>
    <row r="976" spans="2:8" x14ac:dyDescent="0.25">
      <c r="B976" s="93"/>
      <c r="D976" s="71"/>
      <c r="E976" s="69"/>
      <c r="F976" s="64"/>
      <c r="G976" s="64"/>
      <c r="H976" s="50"/>
    </row>
    <row r="977" spans="2:8" x14ac:dyDescent="0.25">
      <c r="B977" s="93">
        <f t="shared" si="235"/>
        <v>4.3699999999999974</v>
      </c>
      <c r="C977" s="45" t="s">
        <v>755</v>
      </c>
      <c r="D977" s="71" t="s">
        <v>9</v>
      </c>
      <c r="E977" s="106">
        <v>1</v>
      </c>
      <c r="F977" s="136">
        <v>0</v>
      </c>
      <c r="G977" s="136">
        <v>0</v>
      </c>
      <c r="H977" s="136">
        <f t="shared" ref="H977" si="246">SUM(F977+G977)*E977</f>
        <v>0</v>
      </c>
    </row>
    <row r="978" spans="2:8" x14ac:dyDescent="0.25">
      <c r="B978" s="93"/>
      <c r="D978" s="71"/>
      <c r="E978" s="69"/>
      <c r="F978" s="64"/>
      <c r="G978" s="64"/>
      <c r="H978" s="50"/>
    </row>
    <row r="979" spans="2:8" x14ac:dyDescent="0.25">
      <c r="B979" s="93"/>
      <c r="C979" s="47" t="s">
        <v>760</v>
      </c>
      <c r="D979" s="71"/>
      <c r="E979" s="69"/>
      <c r="F979" s="64"/>
      <c r="G979" s="64"/>
      <c r="H979" s="50"/>
    </row>
    <row r="980" spans="2:8" x14ac:dyDescent="0.25">
      <c r="B980" s="93"/>
      <c r="D980" s="71"/>
      <c r="E980" s="69"/>
      <c r="F980" s="64"/>
      <c r="G980" s="64"/>
      <c r="H980" s="50"/>
    </row>
    <row r="981" spans="2:8" x14ac:dyDescent="0.25">
      <c r="B981" s="93">
        <f>B977+0.01</f>
        <v>4.3799999999999972</v>
      </c>
      <c r="C981" s="45" t="s">
        <v>520</v>
      </c>
      <c r="D981" s="71" t="s">
        <v>10</v>
      </c>
      <c r="E981" s="106">
        <v>1</v>
      </c>
      <c r="F981" s="136">
        <v>0</v>
      </c>
      <c r="G981" s="136">
        <v>0</v>
      </c>
      <c r="H981" s="136">
        <f t="shared" ref="H981" si="247">SUM(F981+G981)*E981</f>
        <v>0</v>
      </c>
    </row>
    <row r="982" spans="2:8" x14ac:dyDescent="0.25">
      <c r="B982" s="93"/>
      <c r="D982" s="71"/>
      <c r="E982" s="69"/>
      <c r="F982" s="64"/>
      <c r="G982" s="64"/>
      <c r="H982" s="50"/>
    </row>
    <row r="983" spans="2:8" x14ac:dyDescent="0.25">
      <c r="B983" s="93">
        <f t="shared" si="235"/>
        <v>4.389999999999997</v>
      </c>
      <c r="C983" s="45" t="s">
        <v>732</v>
      </c>
      <c r="D983" s="71" t="s">
        <v>10</v>
      </c>
      <c r="E983" s="106">
        <v>1</v>
      </c>
      <c r="F983" s="136">
        <v>0</v>
      </c>
      <c r="G983" s="136">
        <v>0</v>
      </c>
      <c r="H983" s="136">
        <f t="shared" ref="H983" si="248">SUM(F983+G983)*E983</f>
        <v>0</v>
      </c>
    </row>
    <row r="984" spans="2:8" x14ac:dyDescent="0.25">
      <c r="B984" s="93"/>
      <c r="D984" s="71"/>
      <c r="E984" s="69"/>
      <c r="F984" s="64"/>
      <c r="G984" s="103"/>
      <c r="H984" s="50"/>
    </row>
    <row r="985" spans="2:8" x14ac:dyDescent="0.25">
      <c r="B985" s="93">
        <f t="shared" si="235"/>
        <v>4.3999999999999968</v>
      </c>
      <c r="C985" s="45" t="s">
        <v>757</v>
      </c>
      <c r="D985" s="71" t="s">
        <v>10</v>
      </c>
      <c r="E985" s="106">
        <v>1</v>
      </c>
      <c r="F985" s="136">
        <v>0</v>
      </c>
      <c r="G985" s="136">
        <v>0</v>
      </c>
      <c r="H985" s="136">
        <f t="shared" ref="H985" si="249">SUM(F985+G985)*E985</f>
        <v>0</v>
      </c>
    </row>
    <row r="986" spans="2:8" x14ac:dyDescent="0.25">
      <c r="B986" s="93"/>
      <c r="D986" s="71"/>
      <c r="E986" s="69"/>
      <c r="F986" s="64"/>
      <c r="G986" s="64"/>
      <c r="H986" s="50"/>
    </row>
    <row r="987" spans="2:8" x14ac:dyDescent="0.25">
      <c r="B987" s="93">
        <f t="shared" si="235"/>
        <v>4.4099999999999966</v>
      </c>
      <c r="C987" s="45" t="s">
        <v>761</v>
      </c>
      <c r="D987" s="71" t="s">
        <v>10</v>
      </c>
      <c r="E987" s="106">
        <v>1</v>
      </c>
      <c r="F987" s="136">
        <v>0</v>
      </c>
      <c r="G987" s="136">
        <v>0</v>
      </c>
      <c r="H987" s="136">
        <f t="shared" ref="H987" si="250">SUM(F987+G987)*E987</f>
        <v>0</v>
      </c>
    </row>
    <row r="988" spans="2:8" x14ac:dyDescent="0.25">
      <c r="B988" s="68"/>
      <c r="C988" s="21"/>
      <c r="D988" s="68"/>
      <c r="E988" s="69"/>
      <c r="F988" s="64"/>
      <c r="G988" s="64"/>
      <c r="H988" s="50"/>
    </row>
    <row r="989" spans="2:8" x14ac:dyDescent="0.25">
      <c r="B989" s="68"/>
      <c r="C989" s="21"/>
      <c r="D989" s="68"/>
      <c r="E989" s="69"/>
      <c r="F989" s="64"/>
      <c r="G989" s="64"/>
      <c r="H989" s="50"/>
    </row>
    <row r="990" spans="2:8" x14ac:dyDescent="0.25">
      <c r="B990" s="68"/>
      <c r="C990" s="21"/>
      <c r="D990" s="68"/>
      <c r="E990" s="69"/>
      <c r="F990" s="64"/>
      <c r="G990" s="64"/>
      <c r="H990" s="50"/>
    </row>
    <row r="991" spans="2:8" x14ac:dyDescent="0.25">
      <c r="B991" s="68"/>
      <c r="C991" s="21"/>
      <c r="D991" s="68"/>
      <c r="E991" s="69"/>
      <c r="F991" s="64"/>
      <c r="G991" s="64"/>
      <c r="H991" s="50"/>
    </row>
    <row r="992" spans="2:8" x14ac:dyDescent="0.25">
      <c r="B992" s="68"/>
      <c r="C992" s="21"/>
      <c r="D992" s="68"/>
      <c r="E992" s="69"/>
      <c r="F992" s="64"/>
      <c r="G992" s="64"/>
      <c r="H992" s="50"/>
    </row>
    <row r="993" spans="2:8" x14ac:dyDescent="0.25">
      <c r="B993" s="68"/>
      <c r="C993" s="21"/>
      <c r="D993" s="68"/>
      <c r="E993" s="69"/>
      <c r="F993" s="64"/>
      <c r="G993" s="64"/>
      <c r="H993" s="50"/>
    </row>
    <row r="994" spans="2:8" x14ac:dyDescent="0.25">
      <c r="B994" s="68"/>
      <c r="C994" s="21"/>
      <c r="D994" s="68"/>
      <c r="E994" s="69"/>
      <c r="F994" s="64"/>
      <c r="G994" s="64"/>
      <c r="H994" s="50"/>
    </row>
    <row r="995" spans="2:8" x14ac:dyDescent="0.25">
      <c r="B995" s="68"/>
      <c r="C995" s="21"/>
      <c r="D995" s="68"/>
      <c r="E995" s="69"/>
      <c r="F995" s="64"/>
      <c r="G995" s="64"/>
      <c r="H995" s="50"/>
    </row>
    <row r="996" spans="2:8" x14ac:dyDescent="0.25">
      <c r="B996" s="68"/>
      <c r="C996" s="21"/>
      <c r="D996" s="68"/>
      <c r="E996" s="69"/>
      <c r="F996" s="64"/>
      <c r="G996" s="64"/>
      <c r="H996" s="50"/>
    </row>
    <row r="997" spans="2:8" x14ac:dyDescent="0.25">
      <c r="B997" s="68"/>
      <c r="C997" s="21"/>
      <c r="D997" s="68"/>
      <c r="E997" s="69"/>
      <c r="F997" s="64"/>
      <c r="G997" s="64"/>
      <c r="H997" s="50"/>
    </row>
    <row r="998" spans="2:8" x14ac:dyDescent="0.25">
      <c r="B998" s="68"/>
      <c r="C998" s="21"/>
      <c r="D998" s="68"/>
      <c r="E998" s="69"/>
      <c r="F998" s="64"/>
      <c r="G998" s="64"/>
      <c r="H998" s="50"/>
    </row>
    <row r="999" spans="2:8" ht="15.75" customHeight="1" x14ac:dyDescent="0.25">
      <c r="B999" s="118"/>
      <c r="C999" s="119" t="s">
        <v>25</v>
      </c>
      <c r="D999" s="104"/>
      <c r="E999" s="104"/>
      <c r="F999" s="104"/>
      <c r="G999" s="108"/>
      <c r="H999" s="153">
        <f>SUM(H914:H997)</f>
        <v>0</v>
      </c>
    </row>
    <row r="1000" spans="2:8" x14ac:dyDescent="0.25">
      <c r="B1000" s="65" t="s">
        <v>1</v>
      </c>
      <c r="C1000" s="43" t="s">
        <v>2</v>
      </c>
      <c r="D1000" s="65" t="s">
        <v>3</v>
      </c>
      <c r="E1000" s="66" t="s">
        <v>4</v>
      </c>
      <c r="F1000" s="66" t="s">
        <v>5</v>
      </c>
      <c r="G1000" s="66" t="s">
        <v>22</v>
      </c>
      <c r="H1000" s="67" t="s">
        <v>23</v>
      </c>
    </row>
    <row r="1001" spans="2:8" ht="14.4" thickBot="1" x14ac:dyDescent="0.3">
      <c r="B1001" s="68"/>
      <c r="C1001" s="21" t="s">
        <v>26</v>
      </c>
      <c r="D1001" s="71"/>
      <c r="E1001" s="69"/>
      <c r="F1001" s="64"/>
      <c r="G1001" s="64"/>
      <c r="H1001" s="141">
        <f>SUM(H999)</f>
        <v>0</v>
      </c>
    </row>
    <row r="1002" spans="2:8" ht="14.4" thickTop="1" x14ac:dyDescent="0.25">
      <c r="B1002" s="68"/>
      <c r="C1002" s="21"/>
      <c r="D1002" s="68"/>
      <c r="E1002" s="69"/>
      <c r="F1002" s="64"/>
      <c r="G1002" s="64"/>
      <c r="H1002" s="50"/>
    </row>
    <row r="1003" spans="2:8" x14ac:dyDescent="0.25">
      <c r="B1003" s="93"/>
      <c r="C1003" s="1" t="s">
        <v>762</v>
      </c>
      <c r="D1003" s="71"/>
      <c r="E1003" s="69"/>
      <c r="F1003" s="64"/>
      <c r="G1003" s="64"/>
      <c r="H1003" s="50"/>
    </row>
    <row r="1004" spans="2:8" x14ac:dyDescent="0.25">
      <c r="B1004" s="93"/>
      <c r="D1004" s="71"/>
      <c r="E1004" s="69"/>
      <c r="F1004" s="64"/>
      <c r="G1004" s="64"/>
      <c r="H1004" s="50"/>
    </row>
    <row r="1005" spans="2:8" x14ac:dyDescent="0.25">
      <c r="B1005" s="93"/>
      <c r="C1005" s="47" t="s">
        <v>763</v>
      </c>
      <c r="D1005" s="71"/>
      <c r="E1005" s="69"/>
      <c r="F1005" s="64"/>
      <c r="G1005" s="64"/>
      <c r="H1005" s="50"/>
    </row>
    <row r="1006" spans="2:8" x14ac:dyDescent="0.25">
      <c r="B1006" s="93"/>
      <c r="D1006" s="71"/>
      <c r="E1006" s="69"/>
      <c r="F1006" s="64"/>
      <c r="G1006" s="64"/>
      <c r="H1006" s="50"/>
    </row>
    <row r="1007" spans="2:8" x14ac:dyDescent="0.25">
      <c r="B1007" s="93">
        <f>B987+0.01</f>
        <v>4.4199999999999964</v>
      </c>
      <c r="C1007" s="45" t="s">
        <v>764</v>
      </c>
      <c r="D1007" s="71" t="s">
        <v>765</v>
      </c>
      <c r="E1007" s="106">
        <v>1</v>
      </c>
      <c r="F1007" s="136">
        <v>0</v>
      </c>
      <c r="G1007" s="136">
        <v>0</v>
      </c>
      <c r="H1007" s="136">
        <f t="shared" ref="H1007" si="251">SUM(F1007+G1007)*E1007</f>
        <v>0</v>
      </c>
    </row>
    <row r="1008" spans="2:8" x14ac:dyDescent="0.25">
      <c r="B1008" s="93"/>
      <c r="D1008" s="71"/>
      <c r="E1008" s="69"/>
      <c r="F1008" s="64"/>
      <c r="G1008" s="64"/>
      <c r="H1008" s="50"/>
    </row>
    <row r="1009" spans="2:8" x14ac:dyDescent="0.25">
      <c r="B1009" s="93">
        <f t="shared" ref="B1009:B1023" si="252">B1007+0.01</f>
        <v>4.4299999999999962</v>
      </c>
      <c r="C1009" s="45" t="s">
        <v>766</v>
      </c>
      <c r="D1009" s="71" t="s">
        <v>765</v>
      </c>
      <c r="E1009" s="106">
        <v>1</v>
      </c>
      <c r="F1009" s="136">
        <v>0</v>
      </c>
      <c r="G1009" s="136">
        <v>0</v>
      </c>
      <c r="H1009" s="136">
        <f t="shared" ref="H1009" si="253">SUM(F1009+G1009)*E1009</f>
        <v>0</v>
      </c>
    </row>
    <row r="1010" spans="2:8" x14ac:dyDescent="0.25">
      <c r="B1010" s="93"/>
      <c r="D1010" s="71"/>
      <c r="E1010" s="69"/>
      <c r="F1010" s="64"/>
      <c r="G1010" s="64"/>
      <c r="H1010" s="50"/>
    </row>
    <row r="1011" spans="2:8" x14ac:dyDescent="0.25">
      <c r="B1011" s="93">
        <f t="shared" si="252"/>
        <v>4.4399999999999959</v>
      </c>
      <c r="C1011" s="45" t="s">
        <v>767</v>
      </c>
      <c r="D1011" s="71" t="s">
        <v>765</v>
      </c>
      <c r="E1011" s="106">
        <v>1</v>
      </c>
      <c r="F1011" s="136">
        <v>0</v>
      </c>
      <c r="G1011" s="136">
        <v>0</v>
      </c>
      <c r="H1011" s="136">
        <f t="shared" ref="H1011" si="254">SUM(F1011+G1011)*E1011</f>
        <v>0</v>
      </c>
    </row>
    <row r="1012" spans="2:8" x14ac:dyDescent="0.25">
      <c r="B1012" s="93"/>
      <c r="D1012" s="71"/>
      <c r="E1012" s="69"/>
      <c r="F1012" s="64"/>
      <c r="G1012" s="64"/>
      <c r="H1012" s="50"/>
    </row>
    <row r="1013" spans="2:8" x14ac:dyDescent="0.25">
      <c r="B1013" s="93">
        <f t="shared" si="252"/>
        <v>4.4499999999999957</v>
      </c>
      <c r="C1013" s="45" t="s">
        <v>768</v>
      </c>
      <c r="D1013" s="71" t="s">
        <v>765</v>
      </c>
      <c r="E1013" s="106">
        <v>1</v>
      </c>
      <c r="F1013" s="136">
        <v>0</v>
      </c>
      <c r="G1013" s="136">
        <v>0</v>
      </c>
      <c r="H1013" s="136">
        <f t="shared" ref="H1013" si="255">SUM(F1013+G1013)*E1013</f>
        <v>0</v>
      </c>
    </row>
    <row r="1014" spans="2:8" x14ac:dyDescent="0.25">
      <c r="B1014" s="93"/>
      <c r="D1014" s="71"/>
      <c r="E1014" s="69"/>
      <c r="F1014" s="64"/>
      <c r="G1014" s="64"/>
      <c r="H1014" s="50"/>
    </row>
    <row r="1015" spans="2:8" x14ac:dyDescent="0.25">
      <c r="B1015" s="93"/>
      <c r="C1015" s="47" t="s">
        <v>769</v>
      </c>
      <c r="D1015" s="71"/>
      <c r="E1015" s="69"/>
      <c r="F1015" s="64"/>
      <c r="G1015" s="64"/>
      <c r="H1015" s="50"/>
    </row>
    <row r="1016" spans="2:8" x14ac:dyDescent="0.25">
      <c r="B1016" s="93"/>
      <c r="D1016" s="71"/>
      <c r="E1016" s="69"/>
      <c r="F1016" s="64"/>
      <c r="G1016" s="64"/>
      <c r="H1016" s="50"/>
    </row>
    <row r="1017" spans="2:8" x14ac:dyDescent="0.25">
      <c r="B1017" s="93">
        <f>B1013+0.01</f>
        <v>4.4599999999999955</v>
      </c>
      <c r="C1017" s="45" t="s">
        <v>764</v>
      </c>
      <c r="D1017" s="71" t="s">
        <v>765</v>
      </c>
      <c r="E1017" s="106">
        <v>1</v>
      </c>
      <c r="F1017" s="136">
        <v>0</v>
      </c>
      <c r="G1017" s="136">
        <v>0</v>
      </c>
      <c r="H1017" s="136">
        <f t="shared" ref="H1017:H1019" si="256">SUM(F1017+G1017)*E1017</f>
        <v>0</v>
      </c>
    </row>
    <row r="1018" spans="2:8" x14ac:dyDescent="0.25">
      <c r="B1018" s="93"/>
      <c r="D1018" s="71"/>
      <c r="E1018" s="69"/>
      <c r="F1018" s="136"/>
      <c r="G1018" s="136"/>
      <c r="H1018" s="136"/>
    </row>
    <row r="1019" spans="2:8" x14ac:dyDescent="0.25">
      <c r="B1019" s="93">
        <f t="shared" si="252"/>
        <v>4.4699999999999953</v>
      </c>
      <c r="C1019" s="45" t="s">
        <v>766</v>
      </c>
      <c r="D1019" s="71" t="s">
        <v>765</v>
      </c>
      <c r="E1019" s="106">
        <v>1</v>
      </c>
      <c r="F1019" s="136">
        <v>0</v>
      </c>
      <c r="G1019" s="136">
        <v>0</v>
      </c>
      <c r="H1019" s="136">
        <f t="shared" si="256"/>
        <v>0</v>
      </c>
    </row>
    <row r="1020" spans="2:8" x14ac:dyDescent="0.25">
      <c r="B1020" s="93"/>
      <c r="D1020" s="71"/>
      <c r="E1020" s="69"/>
      <c r="F1020" s="64"/>
      <c r="G1020" s="64"/>
      <c r="H1020" s="50"/>
    </row>
    <row r="1021" spans="2:8" x14ac:dyDescent="0.25">
      <c r="B1021" s="93">
        <f t="shared" si="252"/>
        <v>4.4799999999999951</v>
      </c>
      <c r="C1021" s="45" t="s">
        <v>767</v>
      </c>
      <c r="D1021" s="71" t="s">
        <v>765</v>
      </c>
      <c r="E1021" s="106">
        <v>1</v>
      </c>
      <c r="F1021" s="136">
        <v>0</v>
      </c>
      <c r="G1021" s="136">
        <v>0</v>
      </c>
      <c r="H1021" s="136">
        <f t="shared" ref="H1021" si="257">SUM(F1021+G1021)*E1021</f>
        <v>0</v>
      </c>
    </row>
    <row r="1022" spans="2:8" x14ac:dyDescent="0.25">
      <c r="B1022" s="93"/>
      <c r="D1022" s="71"/>
      <c r="E1022" s="69"/>
      <c r="F1022" s="64"/>
      <c r="G1022" s="64"/>
      <c r="H1022" s="50"/>
    </row>
    <row r="1023" spans="2:8" x14ac:dyDescent="0.25">
      <c r="B1023" s="93">
        <f t="shared" si="252"/>
        <v>4.4899999999999949</v>
      </c>
      <c r="C1023" s="45" t="s">
        <v>768</v>
      </c>
      <c r="D1023" s="71" t="s">
        <v>765</v>
      </c>
      <c r="E1023" s="106">
        <v>1</v>
      </c>
      <c r="F1023" s="136">
        <v>0</v>
      </c>
      <c r="G1023" s="136">
        <v>0</v>
      </c>
      <c r="H1023" s="136">
        <f t="shared" ref="H1023" si="258">SUM(F1023+G1023)*E1023</f>
        <v>0</v>
      </c>
    </row>
    <row r="1024" spans="2:8" x14ac:dyDescent="0.25">
      <c r="B1024" s="93"/>
      <c r="D1024" s="71"/>
      <c r="E1024" s="69"/>
      <c r="F1024" s="64"/>
      <c r="G1024" s="64"/>
      <c r="H1024" s="50"/>
    </row>
    <row r="1025" spans="2:8" x14ac:dyDescent="0.25">
      <c r="B1025" s="93"/>
      <c r="C1025" s="47" t="s">
        <v>770</v>
      </c>
      <c r="D1025" s="71"/>
      <c r="E1025" s="69"/>
      <c r="F1025" s="64"/>
      <c r="G1025" s="64"/>
      <c r="H1025" s="50"/>
    </row>
    <row r="1026" spans="2:8" x14ac:dyDescent="0.25">
      <c r="B1026" s="93"/>
      <c r="D1026" s="71"/>
      <c r="E1026" s="69"/>
      <c r="F1026" s="64"/>
      <c r="G1026" s="64"/>
      <c r="H1026" s="50"/>
    </row>
    <row r="1027" spans="2:8" x14ac:dyDescent="0.25">
      <c r="B1027" s="93">
        <f>B1023+0.01</f>
        <v>4.4999999999999947</v>
      </c>
      <c r="C1027" s="45" t="s">
        <v>771</v>
      </c>
      <c r="D1027" s="71" t="s">
        <v>10</v>
      </c>
      <c r="E1027" s="106">
        <v>1</v>
      </c>
      <c r="F1027" s="136">
        <v>0</v>
      </c>
      <c r="G1027" s="136">
        <v>0</v>
      </c>
      <c r="H1027" s="136">
        <f t="shared" ref="H1027" si="259">SUM(F1027+G1027)*E1027</f>
        <v>0</v>
      </c>
    </row>
    <row r="1028" spans="2:8" x14ac:dyDescent="0.25">
      <c r="B1028" s="93"/>
      <c r="D1028" s="71"/>
      <c r="E1028" s="69"/>
      <c r="F1028" s="64"/>
      <c r="G1028" s="64"/>
      <c r="H1028" s="50"/>
    </row>
    <row r="1029" spans="2:8" x14ac:dyDescent="0.25">
      <c r="B1029" s="93">
        <f t="shared" ref="B1029:B1031" si="260">B1027+0.01</f>
        <v>4.5099999999999945</v>
      </c>
      <c r="C1029" s="45" t="s">
        <v>772</v>
      </c>
      <c r="D1029" s="71" t="s">
        <v>10</v>
      </c>
      <c r="E1029" s="106">
        <v>1</v>
      </c>
      <c r="F1029" s="136">
        <v>0</v>
      </c>
      <c r="G1029" s="136">
        <v>0</v>
      </c>
      <c r="H1029" s="136">
        <f t="shared" ref="H1029" si="261">SUM(F1029+G1029)*E1029</f>
        <v>0</v>
      </c>
    </row>
    <row r="1030" spans="2:8" x14ac:dyDescent="0.25">
      <c r="B1030" s="93"/>
      <c r="D1030" s="71"/>
      <c r="E1030" s="69"/>
      <c r="F1030" s="64"/>
      <c r="G1030" s="64"/>
      <c r="H1030" s="50"/>
    </row>
    <row r="1031" spans="2:8" x14ac:dyDescent="0.25">
      <c r="B1031" s="93">
        <f t="shared" si="260"/>
        <v>4.5199999999999942</v>
      </c>
      <c r="C1031" s="45" t="s">
        <v>773</v>
      </c>
      <c r="D1031" s="71" t="s">
        <v>10</v>
      </c>
      <c r="E1031" s="106">
        <v>1</v>
      </c>
      <c r="F1031" s="136">
        <v>0</v>
      </c>
      <c r="G1031" s="136">
        <v>0</v>
      </c>
      <c r="H1031" s="136">
        <f t="shared" ref="H1031" si="262">SUM(F1031+G1031)*E1031</f>
        <v>0</v>
      </c>
    </row>
    <row r="1032" spans="2:8" x14ac:dyDescent="0.25">
      <c r="B1032" s="93"/>
      <c r="D1032" s="71"/>
      <c r="F1032" s="102"/>
      <c r="G1032" s="102"/>
      <c r="H1032" s="102"/>
    </row>
    <row r="1033" spans="2:8" x14ac:dyDescent="0.25">
      <c r="B1033" s="93"/>
      <c r="D1033" s="71"/>
      <c r="F1033" s="102"/>
      <c r="G1033" s="102"/>
      <c r="H1033" s="102"/>
    </row>
    <row r="1034" spans="2:8" x14ac:dyDescent="0.25">
      <c r="B1034" s="93"/>
      <c r="D1034" s="71"/>
      <c r="F1034" s="102"/>
      <c r="G1034" s="102"/>
      <c r="H1034" s="102"/>
    </row>
    <row r="1035" spans="2:8" x14ac:dyDescent="0.25">
      <c r="B1035" s="93"/>
      <c r="D1035" s="71"/>
      <c r="F1035" s="102"/>
      <c r="G1035" s="102"/>
      <c r="H1035" s="102"/>
    </row>
    <row r="1036" spans="2:8" x14ac:dyDescent="0.25">
      <c r="B1036" s="93"/>
      <c r="D1036" s="71"/>
      <c r="F1036" s="102"/>
      <c r="G1036" s="102"/>
      <c r="H1036" s="102"/>
    </row>
    <row r="1037" spans="2:8" x14ac:dyDescent="0.25">
      <c r="B1037" s="93"/>
      <c r="D1037" s="71"/>
      <c r="F1037" s="102"/>
      <c r="G1037" s="102"/>
      <c r="H1037" s="102"/>
    </row>
    <row r="1038" spans="2:8" x14ac:dyDescent="0.25">
      <c r="B1038" s="93"/>
      <c r="D1038" s="71"/>
      <c r="F1038" s="102"/>
      <c r="G1038" s="102"/>
      <c r="H1038" s="102"/>
    </row>
    <row r="1039" spans="2:8" x14ac:dyDescent="0.25">
      <c r="B1039" s="93"/>
      <c r="D1039" s="71"/>
      <c r="F1039" s="102"/>
      <c r="G1039" s="102"/>
      <c r="H1039" s="102"/>
    </row>
    <row r="1040" spans="2:8" x14ac:dyDescent="0.25">
      <c r="B1040" s="93"/>
      <c r="D1040" s="71"/>
      <c r="F1040" s="102"/>
      <c r="G1040" s="102"/>
      <c r="H1040" s="102"/>
    </row>
    <row r="1041" spans="2:8" x14ac:dyDescent="0.25">
      <c r="B1041" s="93"/>
      <c r="D1041" s="71"/>
      <c r="F1041" s="102"/>
      <c r="G1041" s="102"/>
      <c r="H1041" s="102"/>
    </row>
    <row r="1042" spans="2:8" x14ac:dyDescent="0.25">
      <c r="B1042" s="93"/>
      <c r="D1042" s="71"/>
      <c r="F1042" s="102"/>
      <c r="G1042" s="102"/>
      <c r="H1042" s="102"/>
    </row>
    <row r="1043" spans="2:8" x14ac:dyDescent="0.25">
      <c r="B1043" s="93"/>
      <c r="D1043" s="71"/>
      <c r="F1043" s="102"/>
      <c r="G1043" s="102"/>
      <c r="H1043" s="102"/>
    </row>
    <row r="1044" spans="2:8" x14ac:dyDescent="0.25">
      <c r="B1044" s="93"/>
      <c r="D1044" s="71"/>
      <c r="F1044" s="102"/>
      <c r="G1044" s="102"/>
      <c r="H1044" s="102"/>
    </row>
    <row r="1045" spans="2:8" x14ac:dyDescent="0.25">
      <c r="B1045" s="93"/>
      <c r="D1045" s="71"/>
      <c r="F1045" s="102"/>
      <c r="G1045" s="102"/>
      <c r="H1045" s="102"/>
    </row>
    <row r="1046" spans="2:8" x14ac:dyDescent="0.25">
      <c r="B1046" s="93"/>
      <c r="D1046" s="71"/>
      <c r="F1046" s="102"/>
      <c r="G1046" s="102"/>
      <c r="H1046" s="102"/>
    </row>
    <row r="1047" spans="2:8" x14ac:dyDescent="0.25">
      <c r="B1047" s="93"/>
      <c r="D1047" s="71"/>
      <c r="F1047" s="102"/>
      <c r="G1047" s="102"/>
      <c r="H1047" s="102"/>
    </row>
    <row r="1048" spans="2:8" x14ac:dyDescent="0.25">
      <c r="B1048" s="93"/>
      <c r="D1048" s="71"/>
      <c r="F1048" s="102"/>
      <c r="G1048" s="102"/>
      <c r="H1048" s="102"/>
    </row>
    <row r="1049" spans="2:8" x14ac:dyDescent="0.25">
      <c r="B1049" s="93"/>
      <c r="D1049" s="71"/>
      <c r="F1049" s="102"/>
      <c r="G1049" s="102"/>
      <c r="H1049" s="102"/>
    </row>
    <row r="1050" spans="2:8" x14ac:dyDescent="0.25">
      <c r="B1050" s="93"/>
      <c r="D1050" s="71"/>
      <c r="F1050" s="102"/>
      <c r="G1050" s="102"/>
      <c r="H1050" s="102"/>
    </row>
    <row r="1051" spans="2:8" x14ac:dyDescent="0.25">
      <c r="B1051" s="93"/>
      <c r="D1051" s="71"/>
      <c r="F1051" s="102"/>
      <c r="G1051" s="102"/>
      <c r="H1051" s="102"/>
    </row>
    <row r="1052" spans="2:8" x14ac:dyDescent="0.25">
      <c r="B1052" s="93"/>
      <c r="D1052" s="71"/>
      <c r="F1052" s="102"/>
      <c r="G1052" s="102"/>
      <c r="H1052" s="102"/>
    </row>
    <row r="1053" spans="2:8" x14ac:dyDescent="0.25">
      <c r="B1053" s="93"/>
      <c r="D1053" s="71"/>
      <c r="F1053" s="102"/>
      <c r="G1053" s="102"/>
      <c r="H1053" s="102"/>
    </row>
    <row r="1054" spans="2:8" x14ac:dyDescent="0.25">
      <c r="B1054" s="93"/>
      <c r="D1054" s="71"/>
      <c r="F1054" s="102"/>
      <c r="G1054" s="102"/>
      <c r="H1054" s="102"/>
    </row>
    <row r="1055" spans="2:8" x14ac:dyDescent="0.25">
      <c r="B1055" s="93"/>
      <c r="D1055" s="71"/>
      <c r="F1055" s="102"/>
      <c r="G1055" s="102"/>
      <c r="H1055" s="102"/>
    </row>
    <row r="1056" spans="2:8" x14ac:dyDescent="0.25">
      <c r="B1056" s="93"/>
      <c r="D1056" s="71"/>
      <c r="F1056" s="102"/>
      <c r="G1056" s="102"/>
      <c r="H1056" s="102"/>
    </row>
    <row r="1057" spans="2:8" x14ac:dyDescent="0.25">
      <c r="B1057" s="93"/>
      <c r="D1057" s="71"/>
      <c r="F1057" s="102"/>
      <c r="G1057" s="102"/>
      <c r="H1057" s="102"/>
    </row>
    <row r="1058" spans="2:8" x14ac:dyDescent="0.25">
      <c r="B1058" s="93"/>
      <c r="D1058" s="71"/>
      <c r="F1058" s="102"/>
      <c r="G1058" s="102"/>
      <c r="H1058" s="102"/>
    </row>
    <row r="1059" spans="2:8" x14ac:dyDescent="0.25">
      <c r="B1059" s="93"/>
      <c r="D1059" s="71"/>
      <c r="F1059" s="102"/>
      <c r="G1059" s="102"/>
      <c r="H1059" s="102"/>
    </row>
    <row r="1060" spans="2:8" x14ac:dyDescent="0.25">
      <c r="B1060" s="93"/>
      <c r="D1060" s="71"/>
      <c r="F1060" s="102"/>
      <c r="G1060" s="102"/>
      <c r="H1060" s="102"/>
    </row>
    <row r="1061" spans="2:8" x14ac:dyDescent="0.25">
      <c r="B1061" s="93"/>
      <c r="D1061" s="71"/>
      <c r="F1061" s="102"/>
      <c r="G1061" s="102"/>
      <c r="H1061" s="102"/>
    </row>
    <row r="1062" spans="2:8" x14ac:dyDescent="0.25">
      <c r="B1062" s="93"/>
      <c r="D1062" s="71"/>
      <c r="F1062" s="102"/>
      <c r="G1062" s="102"/>
      <c r="H1062" s="102"/>
    </row>
    <row r="1063" spans="2:8" x14ac:dyDescent="0.25">
      <c r="B1063" s="93"/>
      <c r="D1063" s="71"/>
      <c r="F1063" s="102"/>
      <c r="G1063" s="102"/>
      <c r="H1063" s="102"/>
    </row>
    <row r="1064" spans="2:8" x14ac:dyDescent="0.25">
      <c r="B1064" s="93"/>
      <c r="D1064" s="71"/>
      <c r="F1064" s="102"/>
      <c r="G1064" s="102"/>
      <c r="H1064" s="102"/>
    </row>
    <row r="1065" spans="2:8" x14ac:dyDescent="0.25">
      <c r="B1065" s="93"/>
      <c r="D1065" s="71"/>
      <c r="F1065" s="102"/>
      <c r="G1065" s="102"/>
      <c r="H1065" s="102"/>
    </row>
    <row r="1066" spans="2:8" x14ac:dyDescent="0.25">
      <c r="B1066" s="93"/>
      <c r="D1066" s="71"/>
      <c r="F1066" s="102"/>
      <c r="G1066" s="102"/>
      <c r="H1066" s="102"/>
    </row>
    <row r="1067" spans="2:8" x14ac:dyDescent="0.25">
      <c r="B1067" s="93"/>
      <c r="D1067" s="71"/>
      <c r="F1067" s="102"/>
      <c r="G1067" s="102"/>
      <c r="H1067" s="102"/>
    </row>
    <row r="1068" spans="2:8" x14ac:dyDescent="0.25">
      <c r="B1068" s="93"/>
      <c r="D1068" s="71"/>
      <c r="F1068" s="102"/>
      <c r="G1068" s="102"/>
      <c r="H1068" s="102"/>
    </row>
    <row r="1069" spans="2:8" x14ac:dyDescent="0.25">
      <c r="B1069" s="93"/>
      <c r="D1069" s="71"/>
      <c r="F1069" s="102"/>
      <c r="G1069" s="102"/>
      <c r="H1069" s="102"/>
    </row>
    <row r="1070" spans="2:8" x14ac:dyDescent="0.25">
      <c r="B1070" s="93"/>
      <c r="D1070" s="71"/>
      <c r="F1070" s="102"/>
      <c r="G1070" s="102"/>
      <c r="H1070" s="102"/>
    </row>
    <row r="1071" spans="2:8" x14ac:dyDescent="0.25">
      <c r="B1071" s="93"/>
      <c r="D1071" s="71"/>
      <c r="F1071" s="102"/>
      <c r="G1071" s="102"/>
      <c r="H1071" s="102"/>
    </row>
    <row r="1072" spans="2:8" x14ac:dyDescent="0.25">
      <c r="B1072" s="93"/>
      <c r="D1072" s="71"/>
      <c r="F1072" s="102"/>
      <c r="G1072" s="102"/>
      <c r="H1072" s="102"/>
    </row>
    <row r="1073" spans="2:8" x14ac:dyDescent="0.25">
      <c r="B1073" s="93"/>
      <c r="D1073" s="71"/>
      <c r="F1073" s="102"/>
      <c r="G1073" s="102"/>
      <c r="H1073" s="102"/>
    </row>
    <row r="1074" spans="2:8" x14ac:dyDescent="0.25">
      <c r="B1074" s="93"/>
      <c r="D1074" s="71"/>
      <c r="F1074" s="102"/>
      <c r="G1074" s="102"/>
      <c r="H1074" s="102"/>
    </row>
    <row r="1075" spans="2:8" x14ac:dyDescent="0.25">
      <c r="B1075" s="93"/>
      <c r="D1075" s="71"/>
      <c r="F1075" s="102"/>
      <c r="G1075" s="102"/>
      <c r="H1075" s="102"/>
    </row>
    <row r="1076" spans="2:8" x14ac:dyDescent="0.25">
      <c r="B1076" s="93"/>
      <c r="D1076" s="71"/>
      <c r="F1076" s="102"/>
      <c r="G1076" s="102"/>
      <c r="H1076" s="102"/>
    </row>
    <row r="1077" spans="2:8" x14ac:dyDescent="0.25">
      <c r="B1077" s="93"/>
      <c r="D1077" s="71"/>
      <c r="F1077" s="102"/>
      <c r="G1077" s="102"/>
      <c r="H1077" s="102"/>
    </row>
    <row r="1078" spans="2:8" x14ac:dyDescent="0.25">
      <c r="B1078" s="93"/>
      <c r="D1078" s="71"/>
      <c r="F1078" s="102"/>
      <c r="G1078" s="102"/>
      <c r="H1078" s="102"/>
    </row>
    <row r="1079" spans="2:8" x14ac:dyDescent="0.25">
      <c r="B1079" s="93"/>
      <c r="D1079" s="71"/>
      <c r="F1079" s="102"/>
      <c r="G1079" s="102"/>
      <c r="H1079" s="102"/>
    </row>
    <row r="1080" spans="2:8" x14ac:dyDescent="0.25">
      <c r="B1080" s="93"/>
      <c r="D1080" s="71"/>
      <c r="F1080" s="102"/>
      <c r="G1080" s="102"/>
      <c r="H1080" s="102"/>
    </row>
    <row r="1081" spans="2:8" x14ac:dyDescent="0.25">
      <c r="B1081" s="93"/>
      <c r="D1081" s="71"/>
      <c r="F1081" s="102"/>
      <c r="G1081" s="102"/>
      <c r="H1081" s="102"/>
    </row>
    <row r="1082" spans="2:8" x14ac:dyDescent="0.25">
      <c r="B1082" s="93"/>
      <c r="D1082" s="71"/>
      <c r="F1082" s="102"/>
      <c r="G1082" s="102"/>
      <c r="H1082" s="102"/>
    </row>
    <row r="1083" spans="2:8" x14ac:dyDescent="0.25">
      <c r="B1083" s="93"/>
      <c r="D1083" s="71"/>
      <c r="F1083" s="102"/>
      <c r="G1083" s="102"/>
      <c r="H1083" s="102"/>
    </row>
    <row r="1084" spans="2:8" x14ac:dyDescent="0.25">
      <c r="B1084" s="93"/>
      <c r="D1084" s="71"/>
      <c r="F1084" s="102"/>
      <c r="G1084" s="102"/>
      <c r="H1084" s="102"/>
    </row>
    <row r="1085" spans="2:8" x14ac:dyDescent="0.25">
      <c r="B1085" s="93"/>
      <c r="D1085" s="71"/>
      <c r="F1085" s="102"/>
      <c r="G1085" s="102"/>
      <c r="H1085" s="102"/>
    </row>
    <row r="1086" spans="2:8" x14ac:dyDescent="0.25">
      <c r="B1086" s="93"/>
      <c r="D1086" s="71"/>
      <c r="F1086" s="102"/>
      <c r="G1086" s="102"/>
      <c r="H1086" s="102"/>
    </row>
    <row r="1087" spans="2:8" x14ac:dyDescent="0.25">
      <c r="B1087" s="68"/>
      <c r="C1087" s="21"/>
      <c r="D1087" s="68"/>
      <c r="E1087" s="69"/>
      <c r="F1087" s="64"/>
      <c r="G1087" s="64"/>
      <c r="H1087" s="50"/>
    </row>
    <row r="1088" spans="2:8" ht="15.75" customHeight="1" x14ac:dyDescent="0.25">
      <c r="B1088" s="185" t="s">
        <v>1082</v>
      </c>
      <c r="C1088" s="186"/>
      <c r="D1088" s="186"/>
      <c r="E1088" s="186"/>
      <c r="F1088" s="186"/>
      <c r="G1088" s="187"/>
      <c r="H1088" s="153">
        <f>SUM(H1001:H1086)</f>
        <v>0</v>
      </c>
    </row>
    <row r="1089" spans="2:8" x14ac:dyDescent="0.25">
      <c r="B1089" s="65" t="s">
        <v>1</v>
      </c>
      <c r="C1089" s="43" t="s">
        <v>2</v>
      </c>
      <c r="D1089" s="65" t="s">
        <v>3</v>
      </c>
      <c r="E1089" s="66" t="s">
        <v>4</v>
      </c>
      <c r="F1089" s="66" t="s">
        <v>5</v>
      </c>
      <c r="G1089" s="66" t="s">
        <v>22</v>
      </c>
      <c r="H1089" s="67" t="s">
        <v>23</v>
      </c>
    </row>
    <row r="1090" spans="2:8" x14ac:dyDescent="0.25">
      <c r="B1090" s="68"/>
      <c r="C1090" s="21"/>
      <c r="D1090" s="68"/>
      <c r="E1090" s="69"/>
      <c r="F1090" s="64"/>
      <c r="G1090" s="79"/>
      <c r="H1090" s="50"/>
    </row>
    <row r="1091" spans="2:8" x14ac:dyDescent="0.25">
      <c r="B1091" s="68">
        <v>5</v>
      </c>
      <c r="C1091" s="1" t="s">
        <v>1018</v>
      </c>
      <c r="D1091" s="71"/>
      <c r="E1091" s="69"/>
      <c r="F1091" s="64"/>
      <c r="G1091" s="64"/>
      <c r="H1091" s="50"/>
    </row>
    <row r="1092" spans="2:8" x14ac:dyDescent="0.25">
      <c r="B1092" s="68"/>
      <c r="D1092" s="71"/>
      <c r="E1092" s="69"/>
      <c r="F1092" s="64"/>
      <c r="G1092" s="64"/>
      <c r="H1092" s="50"/>
    </row>
    <row r="1093" spans="2:8" x14ac:dyDescent="0.25">
      <c r="B1093" s="68"/>
      <c r="C1093" s="1" t="s">
        <v>6</v>
      </c>
      <c r="D1093" s="71"/>
      <c r="E1093" s="69"/>
      <c r="F1093" s="64"/>
      <c r="G1093" s="64"/>
      <c r="H1093" s="50"/>
    </row>
    <row r="1094" spans="2:8" x14ac:dyDescent="0.25">
      <c r="B1094" s="68"/>
      <c r="D1094" s="71"/>
      <c r="E1094" s="69"/>
      <c r="F1094" s="64"/>
      <c r="G1094" s="64"/>
      <c r="H1094" s="50"/>
    </row>
    <row r="1095" spans="2:8" x14ac:dyDescent="0.25">
      <c r="B1095" s="68"/>
      <c r="C1095" s="45" t="s">
        <v>776</v>
      </c>
      <c r="D1095" s="71"/>
      <c r="E1095" s="69"/>
      <c r="F1095" s="64"/>
      <c r="G1095" s="64"/>
      <c r="H1095" s="50"/>
    </row>
    <row r="1096" spans="2:8" x14ac:dyDescent="0.25">
      <c r="B1096" s="68"/>
      <c r="D1096" s="71"/>
      <c r="E1096" s="69"/>
      <c r="F1096" s="64"/>
      <c r="G1096" s="64"/>
      <c r="H1096" s="50"/>
    </row>
    <row r="1097" spans="2:8" ht="41.4" x14ac:dyDescent="0.25">
      <c r="B1097" s="68"/>
      <c r="C1097" s="45" t="s">
        <v>777</v>
      </c>
      <c r="D1097" s="71"/>
      <c r="E1097" s="69"/>
      <c r="F1097" s="64"/>
      <c r="G1097" s="64"/>
      <c r="H1097" s="50"/>
    </row>
    <row r="1098" spans="2:8" x14ac:dyDescent="0.25">
      <c r="B1098" s="68"/>
      <c r="D1098" s="71"/>
      <c r="E1098" s="69"/>
      <c r="F1098" s="64"/>
      <c r="G1098" s="64"/>
      <c r="H1098" s="50"/>
    </row>
    <row r="1099" spans="2:8" x14ac:dyDescent="0.25">
      <c r="B1099" s="68"/>
      <c r="C1099" s="45" t="s">
        <v>12</v>
      </c>
      <c r="D1099" s="71"/>
      <c r="E1099" s="69"/>
      <c r="F1099" s="64"/>
      <c r="G1099" s="64"/>
      <c r="H1099" s="50"/>
    </row>
    <row r="1100" spans="2:8" x14ac:dyDescent="0.25">
      <c r="B1100" s="68"/>
      <c r="D1100" s="71"/>
      <c r="E1100" s="69"/>
      <c r="F1100" s="64"/>
      <c r="G1100" s="64"/>
      <c r="H1100" s="50"/>
    </row>
    <row r="1101" spans="2:8" ht="27.6" x14ac:dyDescent="0.25">
      <c r="B1101" s="68"/>
      <c r="C1101" s="45" t="s">
        <v>778</v>
      </c>
      <c r="D1101" s="71"/>
      <c r="E1101" s="69"/>
      <c r="F1101" s="64"/>
      <c r="G1101" s="64"/>
      <c r="H1101" s="50"/>
    </row>
    <row r="1102" spans="2:8" x14ac:dyDescent="0.25">
      <c r="B1102" s="68"/>
      <c r="D1102" s="71"/>
      <c r="E1102" s="69"/>
      <c r="F1102" s="64"/>
      <c r="G1102" s="64"/>
      <c r="H1102" s="50"/>
    </row>
    <row r="1103" spans="2:8" x14ac:dyDescent="0.25">
      <c r="B1103" s="68"/>
      <c r="C1103" s="1" t="s">
        <v>779</v>
      </c>
      <c r="D1103" s="71"/>
      <c r="E1103" s="69"/>
      <c r="F1103" s="64"/>
      <c r="G1103" s="64"/>
      <c r="H1103" s="50"/>
    </row>
    <row r="1104" spans="2:8" x14ac:dyDescent="0.25">
      <c r="B1104" s="68"/>
      <c r="D1104" s="71"/>
      <c r="E1104" s="69"/>
      <c r="F1104" s="64"/>
      <c r="G1104" s="64"/>
      <c r="H1104" s="50"/>
    </row>
    <row r="1105" spans="2:8" ht="55.2" x14ac:dyDescent="0.25">
      <c r="B1105" s="71">
        <v>5.0999999999999996</v>
      </c>
      <c r="C1105" s="45" t="s">
        <v>782</v>
      </c>
      <c r="D1105" s="71" t="s">
        <v>780</v>
      </c>
      <c r="E1105" s="106">
        <v>1</v>
      </c>
      <c r="F1105" s="136">
        <v>0</v>
      </c>
      <c r="G1105" s="136">
        <v>0</v>
      </c>
      <c r="H1105" s="136">
        <f t="shared" ref="H1105" si="263">SUM(F1105+G1105)*E1105</f>
        <v>0</v>
      </c>
    </row>
    <row r="1106" spans="2:8" x14ac:dyDescent="0.25">
      <c r="B1106" s="68"/>
      <c r="D1106" s="71"/>
      <c r="E1106" s="69"/>
      <c r="F1106" s="64"/>
      <c r="G1106" s="64"/>
      <c r="H1106" s="50"/>
    </row>
    <row r="1107" spans="2:8" x14ac:dyDescent="0.25">
      <c r="B1107" s="68"/>
      <c r="C1107" s="1" t="s">
        <v>781</v>
      </c>
      <c r="D1107" s="71"/>
      <c r="E1107" s="69"/>
      <c r="F1107" s="64"/>
      <c r="G1107" s="64"/>
      <c r="H1107" s="50"/>
    </row>
    <row r="1108" spans="2:8" x14ac:dyDescent="0.25">
      <c r="B1108" s="68"/>
      <c r="D1108" s="71"/>
      <c r="E1108" s="69"/>
      <c r="F1108" s="64"/>
      <c r="G1108" s="64"/>
      <c r="H1108" s="50"/>
    </row>
    <row r="1109" spans="2:8" ht="41.4" x14ac:dyDescent="0.25">
      <c r="B1109" s="71">
        <v>5.2</v>
      </c>
      <c r="C1109" s="45" t="s">
        <v>783</v>
      </c>
      <c r="D1109" s="71" t="s">
        <v>780</v>
      </c>
      <c r="E1109" s="106">
        <v>1</v>
      </c>
      <c r="F1109" s="136">
        <v>0</v>
      </c>
      <c r="G1109" s="136">
        <v>0</v>
      </c>
      <c r="H1109" s="136">
        <f t="shared" ref="H1109" si="264">SUM(F1109+G1109)*E1109</f>
        <v>0</v>
      </c>
    </row>
    <row r="1110" spans="2:8" x14ac:dyDescent="0.25">
      <c r="B1110" s="71"/>
      <c r="D1110" s="71"/>
      <c r="E1110" s="69"/>
      <c r="F1110" s="64"/>
      <c r="G1110" s="64"/>
      <c r="H1110" s="50"/>
    </row>
    <row r="1111" spans="2:8" ht="41.4" x14ac:dyDescent="0.25">
      <c r="B1111" s="71">
        <f>B1109+0.1</f>
        <v>5.3</v>
      </c>
      <c r="C1111" s="45" t="s">
        <v>785</v>
      </c>
      <c r="D1111" s="71" t="s">
        <v>780</v>
      </c>
      <c r="E1111" s="106">
        <v>1</v>
      </c>
      <c r="F1111" s="136">
        <v>0</v>
      </c>
      <c r="G1111" s="136">
        <v>0</v>
      </c>
      <c r="H1111" s="136">
        <f t="shared" ref="H1111" si="265">SUM(F1111+G1111)*E1111</f>
        <v>0</v>
      </c>
    </row>
    <row r="1112" spans="2:8" x14ac:dyDescent="0.25">
      <c r="B1112" s="71"/>
      <c r="C1112" s="45" t="s">
        <v>784</v>
      </c>
      <c r="D1112" s="71"/>
      <c r="E1112" s="69"/>
      <c r="F1112" s="64"/>
      <c r="G1112" s="64"/>
      <c r="H1112" s="50"/>
    </row>
    <row r="1113" spans="2:8" x14ac:dyDescent="0.25">
      <c r="B1113" s="71">
        <f t="shared" ref="B1113:B1125" si="266">B1111+0.1</f>
        <v>5.3999999999999995</v>
      </c>
      <c r="C1113" s="45" t="s">
        <v>786</v>
      </c>
      <c r="D1113" s="71" t="s">
        <v>9</v>
      </c>
      <c r="E1113" s="106">
        <v>1</v>
      </c>
      <c r="F1113" s="136">
        <v>0</v>
      </c>
      <c r="G1113" s="136">
        <v>0</v>
      </c>
      <c r="H1113" s="136">
        <f t="shared" ref="H1113" si="267">SUM(F1113+G1113)*E1113</f>
        <v>0</v>
      </c>
    </row>
    <row r="1114" spans="2:8" x14ac:dyDescent="0.25">
      <c r="B1114" s="71"/>
      <c r="D1114" s="71"/>
      <c r="E1114" s="69"/>
      <c r="F1114" s="64"/>
      <c r="G1114" s="64"/>
      <c r="H1114" s="50"/>
    </row>
    <row r="1115" spans="2:8" x14ac:dyDescent="0.25">
      <c r="B1115" s="71">
        <f t="shared" si="266"/>
        <v>5.4999999999999991</v>
      </c>
      <c r="C1115" s="45" t="s">
        <v>788</v>
      </c>
      <c r="D1115" s="71" t="s">
        <v>9</v>
      </c>
      <c r="E1115" s="106">
        <v>1</v>
      </c>
      <c r="F1115" s="136">
        <v>0</v>
      </c>
      <c r="G1115" s="136">
        <v>0</v>
      </c>
      <c r="H1115" s="136">
        <f t="shared" ref="H1115" si="268">SUM(F1115+G1115)*E1115</f>
        <v>0</v>
      </c>
    </row>
    <row r="1116" spans="2:8" x14ac:dyDescent="0.25">
      <c r="B1116" s="71"/>
      <c r="C1116" s="45" t="s">
        <v>787</v>
      </c>
      <c r="D1116" s="71"/>
      <c r="F1116" s="64"/>
      <c r="G1116" s="64"/>
      <c r="H1116" s="50"/>
    </row>
    <row r="1117" spans="2:8" x14ac:dyDescent="0.25">
      <c r="B1117" s="71"/>
      <c r="C1117" s="47" t="s">
        <v>789</v>
      </c>
      <c r="D1117" s="71"/>
      <c r="F1117" s="136"/>
      <c r="G1117" s="136"/>
      <c r="H1117" s="136"/>
    </row>
    <row r="1118" spans="2:8" x14ac:dyDescent="0.25">
      <c r="B1118" s="71"/>
      <c r="D1118" s="121"/>
      <c r="E1118" s="69"/>
      <c r="F1118" s="64"/>
      <c r="G1118" s="64"/>
      <c r="H1118" s="50"/>
    </row>
    <row r="1119" spans="2:8" ht="69" x14ac:dyDescent="0.25">
      <c r="B1119" s="71">
        <f>B1115+0.1</f>
        <v>5.5999999999999988</v>
      </c>
      <c r="C1119" s="45" t="s">
        <v>917</v>
      </c>
      <c r="D1119" s="71" t="s">
        <v>9</v>
      </c>
      <c r="E1119" s="106">
        <v>1</v>
      </c>
      <c r="F1119" s="136">
        <v>0</v>
      </c>
      <c r="G1119" s="136">
        <v>0</v>
      </c>
      <c r="H1119" s="136">
        <f t="shared" ref="H1119" si="269">SUM(F1119+G1119)*E1119</f>
        <v>0</v>
      </c>
    </row>
    <row r="1120" spans="2:8" x14ac:dyDescent="0.25">
      <c r="B1120" s="71"/>
      <c r="C1120" s="45" t="s">
        <v>790</v>
      </c>
      <c r="D1120" s="71"/>
      <c r="E1120" s="69"/>
      <c r="F1120" s="64"/>
      <c r="G1120" s="64"/>
      <c r="H1120" s="50"/>
    </row>
    <row r="1121" spans="2:8" ht="69" x14ac:dyDescent="0.25">
      <c r="B1121" s="71">
        <f t="shared" si="266"/>
        <v>5.6999999999999984</v>
      </c>
      <c r="C1121" s="45" t="s">
        <v>916</v>
      </c>
      <c r="D1121" s="71" t="s">
        <v>9</v>
      </c>
      <c r="E1121" s="106">
        <v>1</v>
      </c>
      <c r="F1121" s="136">
        <v>0</v>
      </c>
      <c r="G1121" s="136">
        <v>0</v>
      </c>
      <c r="H1121" s="136">
        <f t="shared" ref="H1121" si="270">SUM(F1121+G1121)*E1121</f>
        <v>0</v>
      </c>
    </row>
    <row r="1122" spans="2:8" x14ac:dyDescent="0.25">
      <c r="B1122" s="71"/>
      <c r="D1122" s="121"/>
      <c r="E1122" s="69"/>
      <c r="F1122" s="64"/>
      <c r="G1122" s="64"/>
      <c r="H1122" s="50"/>
    </row>
    <row r="1123" spans="2:8" s="122" customFormat="1" ht="96.6" x14ac:dyDescent="0.25">
      <c r="B1123" s="71">
        <f t="shared" si="266"/>
        <v>5.799999999999998</v>
      </c>
      <c r="C1123" s="138" t="s">
        <v>1019</v>
      </c>
      <c r="D1123" s="71" t="s">
        <v>9</v>
      </c>
      <c r="E1123" s="106">
        <v>1</v>
      </c>
      <c r="F1123" s="136">
        <v>0</v>
      </c>
      <c r="G1123" s="136">
        <v>0</v>
      </c>
      <c r="H1123" s="136">
        <f t="shared" ref="H1123" si="271">SUM(F1123+G1123)*E1123</f>
        <v>0</v>
      </c>
    </row>
    <row r="1124" spans="2:8" x14ac:dyDescent="0.25">
      <c r="B1124" s="71"/>
      <c r="C1124" s="45" t="s">
        <v>791</v>
      </c>
      <c r="D1124" s="71"/>
      <c r="E1124" s="69"/>
      <c r="F1124" s="64"/>
      <c r="G1124" s="64"/>
      <c r="H1124" s="50"/>
    </row>
    <row r="1125" spans="2:8" ht="110.4" x14ac:dyDescent="0.25">
      <c r="B1125" s="71">
        <f t="shared" si="266"/>
        <v>5.8999999999999977</v>
      </c>
      <c r="C1125" s="138" t="s">
        <v>918</v>
      </c>
      <c r="D1125" s="71" t="s">
        <v>9</v>
      </c>
      <c r="E1125" s="106">
        <v>1</v>
      </c>
      <c r="F1125" s="136">
        <v>0</v>
      </c>
      <c r="G1125" s="136">
        <v>0</v>
      </c>
      <c r="H1125" s="136">
        <f t="shared" ref="H1125" si="272">SUM(F1125+G1125)*E1125</f>
        <v>0</v>
      </c>
    </row>
    <row r="1126" spans="2:8" x14ac:dyDescent="0.25">
      <c r="B1126" s="68"/>
      <c r="D1126" s="121"/>
      <c r="E1126" s="69"/>
      <c r="F1126" s="64"/>
      <c r="G1126" s="64"/>
      <c r="H1126" s="50"/>
    </row>
    <row r="1127" spans="2:8" x14ac:dyDescent="0.25">
      <c r="B1127" s="68"/>
      <c r="D1127" s="121"/>
      <c r="E1127" s="69"/>
      <c r="F1127" s="64"/>
      <c r="G1127" s="64"/>
      <c r="H1127" s="50"/>
    </row>
    <row r="1128" spans="2:8" x14ac:dyDescent="0.25">
      <c r="B1128" s="68"/>
      <c r="D1128" s="121"/>
      <c r="E1128" s="69"/>
      <c r="F1128" s="64"/>
      <c r="G1128" s="64"/>
      <c r="H1128" s="50"/>
    </row>
    <row r="1129" spans="2:8" x14ac:dyDescent="0.25">
      <c r="B1129" s="68"/>
      <c r="D1129" s="121"/>
      <c r="E1129" s="69"/>
      <c r="F1129" s="64"/>
      <c r="G1129" s="64"/>
      <c r="H1129" s="50"/>
    </row>
    <row r="1130" spans="2:8" x14ac:dyDescent="0.25">
      <c r="B1130" s="68"/>
      <c r="D1130" s="121"/>
      <c r="E1130" s="69"/>
      <c r="F1130" s="64"/>
      <c r="G1130" s="64"/>
      <c r="H1130" s="50"/>
    </row>
    <row r="1131" spans="2:8" x14ac:dyDescent="0.25">
      <c r="B1131" s="68"/>
      <c r="D1131" s="121"/>
      <c r="E1131" s="69"/>
      <c r="F1131" s="64"/>
      <c r="G1131" s="64"/>
      <c r="H1131" s="50"/>
    </row>
    <row r="1132" spans="2:8" x14ac:dyDescent="0.25">
      <c r="B1132" s="68"/>
      <c r="D1132" s="121"/>
      <c r="E1132" s="69"/>
      <c r="F1132" s="64"/>
      <c r="G1132" s="64"/>
      <c r="H1132" s="50"/>
    </row>
    <row r="1133" spans="2:8" x14ac:dyDescent="0.25">
      <c r="B1133" s="68"/>
      <c r="D1133" s="121"/>
      <c r="E1133" s="69"/>
      <c r="F1133" s="64"/>
      <c r="G1133" s="64"/>
      <c r="H1133" s="50"/>
    </row>
    <row r="1134" spans="2:8" x14ac:dyDescent="0.25">
      <c r="B1134" s="68"/>
      <c r="D1134" s="121"/>
      <c r="E1134" s="69"/>
      <c r="F1134" s="64"/>
      <c r="G1134" s="64"/>
      <c r="H1134" s="50"/>
    </row>
    <row r="1135" spans="2:8" x14ac:dyDescent="0.25">
      <c r="B1135" s="68"/>
      <c r="D1135" s="121"/>
      <c r="E1135" s="69"/>
      <c r="F1135" s="64"/>
      <c r="G1135" s="64"/>
      <c r="H1135" s="50"/>
    </row>
    <row r="1136" spans="2:8" x14ac:dyDescent="0.25">
      <c r="B1136" s="68"/>
      <c r="D1136" s="121"/>
      <c r="E1136" s="69"/>
      <c r="F1136" s="64"/>
      <c r="G1136" s="64"/>
      <c r="H1136" s="50"/>
    </row>
    <row r="1137" spans="2:8" x14ac:dyDescent="0.25">
      <c r="B1137" s="68"/>
      <c r="D1137" s="121"/>
      <c r="E1137" s="69"/>
      <c r="F1137" s="64"/>
      <c r="G1137" s="64"/>
      <c r="H1137" s="50"/>
    </row>
    <row r="1138" spans="2:8" x14ac:dyDescent="0.25">
      <c r="B1138" s="68"/>
      <c r="D1138" s="121"/>
      <c r="E1138" s="69"/>
      <c r="F1138" s="64"/>
      <c r="G1138" s="64"/>
      <c r="H1138" s="50"/>
    </row>
    <row r="1139" spans="2:8" x14ac:dyDescent="0.25">
      <c r="B1139" s="68"/>
      <c r="D1139" s="121"/>
      <c r="E1139" s="69"/>
      <c r="F1139" s="64"/>
      <c r="G1139" s="64"/>
      <c r="H1139" s="50"/>
    </row>
    <row r="1140" spans="2:8" x14ac:dyDescent="0.25">
      <c r="B1140" s="68"/>
      <c r="D1140" s="121"/>
      <c r="E1140" s="69"/>
      <c r="F1140" s="64"/>
      <c r="G1140" s="64"/>
      <c r="H1140" s="50"/>
    </row>
    <row r="1141" spans="2:8" x14ac:dyDescent="0.25">
      <c r="B1141" s="68"/>
      <c r="D1141" s="121"/>
      <c r="E1141" s="69"/>
      <c r="F1141" s="64"/>
      <c r="G1141" s="64"/>
      <c r="H1141" s="50"/>
    </row>
    <row r="1142" spans="2:8" x14ac:dyDescent="0.25">
      <c r="B1142" s="68"/>
      <c r="D1142" s="121"/>
      <c r="E1142" s="69"/>
      <c r="F1142" s="64"/>
      <c r="G1142" s="64"/>
      <c r="H1142" s="50"/>
    </row>
    <row r="1143" spans="2:8" x14ac:dyDescent="0.25">
      <c r="B1143" s="68"/>
      <c r="D1143" s="121"/>
      <c r="E1143" s="69"/>
      <c r="F1143" s="64"/>
      <c r="G1143" s="64"/>
      <c r="H1143" s="50"/>
    </row>
    <row r="1144" spans="2:8" ht="15.75" customHeight="1" x14ac:dyDescent="0.25">
      <c r="B1144" s="185" t="s">
        <v>875</v>
      </c>
      <c r="C1144" s="186"/>
      <c r="D1144" s="186"/>
      <c r="E1144" s="186"/>
      <c r="F1144" s="186"/>
      <c r="G1144" s="187"/>
      <c r="H1144" s="153" t="s">
        <v>13</v>
      </c>
    </row>
    <row r="1145" spans="2:8" x14ac:dyDescent="0.25">
      <c r="B1145" s="65" t="s">
        <v>1</v>
      </c>
      <c r="C1145" s="43" t="s">
        <v>2</v>
      </c>
      <c r="D1145" s="65" t="s">
        <v>3</v>
      </c>
      <c r="E1145" s="66" t="s">
        <v>4</v>
      </c>
      <c r="F1145" s="66" t="s">
        <v>5</v>
      </c>
      <c r="G1145" s="66" t="s">
        <v>22</v>
      </c>
      <c r="H1145" s="67" t="s">
        <v>23</v>
      </c>
    </row>
    <row r="1146" spans="2:8" x14ac:dyDescent="0.25">
      <c r="B1146" s="68"/>
      <c r="C1146" s="21"/>
      <c r="D1146" s="68"/>
      <c r="E1146" s="69"/>
      <c r="F1146" s="64"/>
      <c r="G1146" s="79"/>
      <c r="H1146" s="80"/>
    </row>
    <row r="1147" spans="2:8" x14ac:dyDescent="0.25">
      <c r="B1147" s="105"/>
      <c r="C1147" s="1" t="s">
        <v>869</v>
      </c>
      <c r="D1147" s="71"/>
      <c r="F1147" s="107"/>
      <c r="G1147" s="107"/>
      <c r="H1147" s="93"/>
    </row>
    <row r="1148" spans="2:8" x14ac:dyDescent="0.25">
      <c r="B1148" s="105"/>
      <c r="C1148" s="1"/>
      <c r="D1148" s="71"/>
      <c r="F1148" s="107"/>
      <c r="G1148" s="107"/>
      <c r="H1148" s="93"/>
    </row>
    <row r="1149" spans="2:8" x14ac:dyDescent="0.25">
      <c r="B1149" s="68">
        <v>6</v>
      </c>
      <c r="C1149" s="1" t="s">
        <v>1028</v>
      </c>
      <c r="D1149" s="71"/>
      <c r="F1149" s="102"/>
      <c r="G1149" s="102"/>
      <c r="H1149" s="102"/>
    </row>
    <row r="1150" spans="2:8" x14ac:dyDescent="0.25">
      <c r="B1150" s="99"/>
      <c r="D1150" s="71"/>
      <c r="F1150" s="107"/>
      <c r="G1150" s="107"/>
      <c r="H1150" s="107"/>
    </row>
    <row r="1151" spans="2:8" x14ac:dyDescent="0.25">
      <c r="B1151" s="99"/>
      <c r="C1151" s="1" t="s">
        <v>227</v>
      </c>
      <c r="D1151" s="71"/>
      <c r="F1151" s="102"/>
      <c r="G1151" s="102"/>
      <c r="H1151" s="102"/>
    </row>
    <row r="1152" spans="2:8" x14ac:dyDescent="0.25">
      <c r="B1152" s="99"/>
      <c r="D1152" s="71"/>
      <c r="F1152" s="102"/>
      <c r="G1152" s="102"/>
      <c r="H1152" s="102"/>
    </row>
    <row r="1153" spans="2:8" x14ac:dyDescent="0.25">
      <c r="B1153" s="99"/>
      <c r="C1153" s="1" t="s">
        <v>228</v>
      </c>
      <c r="D1153" s="71"/>
      <c r="F1153" s="102"/>
      <c r="G1153" s="102"/>
      <c r="H1153" s="102"/>
    </row>
    <row r="1154" spans="2:8" x14ac:dyDescent="0.25">
      <c r="B1154" s="99"/>
      <c r="D1154" s="71"/>
      <c r="F1154" s="102"/>
      <c r="G1154" s="102"/>
      <c r="H1154" s="102"/>
    </row>
    <row r="1155" spans="2:8" x14ac:dyDescent="0.25">
      <c r="B1155" s="99"/>
      <c r="C1155" s="45" t="s">
        <v>41</v>
      </c>
      <c r="D1155" s="71"/>
      <c r="F1155" s="107"/>
      <c r="G1155" s="107"/>
      <c r="H1155" s="107"/>
    </row>
    <row r="1156" spans="2:8" x14ac:dyDescent="0.25">
      <c r="B1156" s="99"/>
      <c r="D1156" s="71"/>
      <c r="F1156" s="107"/>
      <c r="G1156" s="107"/>
      <c r="H1156" s="107"/>
    </row>
    <row r="1157" spans="2:8" ht="27.6" x14ac:dyDescent="0.25">
      <c r="B1157" s="99"/>
      <c r="C1157" s="46" t="s">
        <v>42</v>
      </c>
      <c r="D1157" s="71"/>
      <c r="F1157" s="107"/>
      <c r="G1157" s="107"/>
      <c r="H1157" s="107"/>
    </row>
    <row r="1158" spans="2:8" x14ac:dyDescent="0.25">
      <c r="B1158" s="99"/>
      <c r="C1158" s="46"/>
      <c r="D1158" s="71"/>
      <c r="F1158" s="102"/>
      <c r="G1158" s="102"/>
      <c r="H1158" s="102"/>
    </row>
    <row r="1159" spans="2:8" x14ac:dyDescent="0.25">
      <c r="B1159" s="99"/>
      <c r="C1159" s="45" t="s">
        <v>43</v>
      </c>
      <c r="D1159" s="71"/>
      <c r="F1159" s="107"/>
      <c r="G1159" s="107"/>
      <c r="H1159" s="107"/>
    </row>
    <row r="1160" spans="2:8" x14ac:dyDescent="0.25">
      <c r="B1160" s="99"/>
      <c r="C1160" s="18"/>
      <c r="D1160" s="71"/>
      <c r="F1160" s="107"/>
      <c r="G1160" s="107"/>
      <c r="H1160" s="107"/>
    </row>
    <row r="1161" spans="2:8" x14ac:dyDescent="0.25">
      <c r="B1161" s="99"/>
      <c r="C1161" s="45" t="s">
        <v>44</v>
      </c>
      <c r="D1161" s="71"/>
      <c r="F1161" s="102"/>
      <c r="G1161" s="102"/>
      <c r="H1161" s="102"/>
    </row>
    <row r="1162" spans="2:8" x14ac:dyDescent="0.25">
      <c r="B1162" s="99"/>
      <c r="D1162" s="71"/>
      <c r="F1162" s="107"/>
      <c r="G1162" s="107"/>
      <c r="H1162" s="107"/>
    </row>
    <row r="1163" spans="2:8" x14ac:dyDescent="0.25">
      <c r="B1163" s="99"/>
      <c r="C1163" s="45" t="s">
        <v>45</v>
      </c>
      <c r="D1163" s="71"/>
      <c r="F1163" s="107"/>
      <c r="G1163" s="107"/>
      <c r="H1163" s="107"/>
    </row>
    <row r="1164" spans="2:8" x14ac:dyDescent="0.25">
      <c r="B1164" s="99"/>
      <c r="D1164" s="71"/>
      <c r="F1164" s="107"/>
      <c r="G1164" s="107"/>
      <c r="H1164" s="107"/>
    </row>
    <row r="1165" spans="2:8" ht="41.4" x14ac:dyDescent="0.25">
      <c r="B1165" s="71"/>
      <c r="C1165" s="45" t="s">
        <v>46</v>
      </c>
      <c r="D1165" s="71"/>
      <c r="F1165" s="102"/>
      <c r="G1165" s="102"/>
      <c r="H1165" s="102"/>
    </row>
    <row r="1166" spans="2:8" x14ac:dyDescent="0.25">
      <c r="B1166" s="93"/>
      <c r="D1166" s="71"/>
      <c r="F1166" s="107"/>
      <c r="G1166" s="107"/>
      <c r="H1166" s="107"/>
    </row>
    <row r="1167" spans="2:8" x14ac:dyDescent="0.25">
      <c r="B1167" s="93"/>
      <c r="C1167" s="1" t="s">
        <v>47</v>
      </c>
      <c r="D1167" s="71"/>
      <c r="F1167" s="107"/>
      <c r="G1167" s="107"/>
      <c r="H1167" s="107"/>
    </row>
    <row r="1168" spans="2:8" x14ac:dyDescent="0.25">
      <c r="B1168" s="93"/>
      <c r="D1168" s="71"/>
      <c r="F1168" s="102"/>
      <c r="G1168" s="102"/>
      <c r="H1168" s="102"/>
    </row>
    <row r="1169" spans="2:8" ht="27.6" x14ac:dyDescent="0.25">
      <c r="B1169" s="93"/>
      <c r="C1169" s="47" t="s">
        <v>48</v>
      </c>
      <c r="D1169" s="71"/>
      <c r="F1169" s="107"/>
      <c r="G1169" s="107"/>
      <c r="H1169" s="107"/>
    </row>
    <row r="1170" spans="2:8" x14ac:dyDescent="0.25">
      <c r="B1170" s="93"/>
      <c r="C1170" s="18"/>
      <c r="D1170" s="71"/>
      <c r="F1170" s="107"/>
      <c r="G1170" s="107"/>
      <c r="H1170" s="107"/>
    </row>
    <row r="1171" spans="2:8" x14ac:dyDescent="0.25">
      <c r="B1171" s="99">
        <v>6.1</v>
      </c>
      <c r="C1171" s="45" t="s">
        <v>233</v>
      </c>
      <c r="D1171" s="71" t="s">
        <v>10</v>
      </c>
      <c r="E1171" s="106">
        <v>1</v>
      </c>
      <c r="F1171" s="136">
        <v>0</v>
      </c>
      <c r="G1171" s="136">
        <v>0</v>
      </c>
      <c r="H1171" s="136">
        <f t="shared" ref="H1171" si="273">SUM(F1171+G1171)*E1171</f>
        <v>0</v>
      </c>
    </row>
    <row r="1172" spans="2:8" x14ac:dyDescent="0.25">
      <c r="B1172" s="99"/>
      <c r="C1172" s="47"/>
      <c r="D1172" s="71"/>
      <c r="F1172" s="107"/>
      <c r="G1172" s="107"/>
      <c r="H1172" s="107"/>
    </row>
    <row r="1173" spans="2:8" x14ac:dyDescent="0.25">
      <c r="B1173" s="99">
        <f>B1171+0.1</f>
        <v>6.1999999999999993</v>
      </c>
      <c r="C1173" s="45" t="s">
        <v>234</v>
      </c>
      <c r="D1173" s="71" t="s">
        <v>10</v>
      </c>
      <c r="E1173" s="106">
        <v>1</v>
      </c>
      <c r="F1173" s="136">
        <v>0</v>
      </c>
      <c r="G1173" s="136">
        <v>0</v>
      </c>
      <c r="H1173" s="136">
        <f t="shared" ref="H1173" si="274">SUM(F1173+G1173)*E1173</f>
        <v>0</v>
      </c>
    </row>
    <row r="1174" spans="2:8" x14ac:dyDescent="0.25">
      <c r="B1174" s="99"/>
      <c r="D1174" s="71"/>
      <c r="F1174" s="102"/>
      <c r="G1174" s="102"/>
      <c r="H1174" s="102"/>
    </row>
    <row r="1175" spans="2:8" x14ac:dyDescent="0.25">
      <c r="B1175" s="99"/>
      <c r="C1175" s="1" t="s">
        <v>49</v>
      </c>
      <c r="D1175" s="71"/>
      <c r="F1175" s="107"/>
      <c r="G1175" s="107"/>
      <c r="H1175" s="107"/>
    </row>
    <row r="1176" spans="2:8" x14ac:dyDescent="0.25">
      <c r="B1176" s="99"/>
      <c r="C1176" s="47"/>
      <c r="D1176" s="71"/>
      <c r="F1176" s="107"/>
      <c r="G1176" s="107"/>
      <c r="H1176" s="107"/>
    </row>
    <row r="1177" spans="2:8" ht="27.6" x14ac:dyDescent="0.25">
      <c r="B1177" s="99"/>
      <c r="C1177" s="47" t="s">
        <v>50</v>
      </c>
      <c r="D1177" s="71"/>
      <c r="F1177" s="107"/>
      <c r="G1177" s="107"/>
      <c r="H1177" s="107"/>
    </row>
    <row r="1178" spans="2:8" x14ac:dyDescent="0.25">
      <c r="B1178" s="99"/>
      <c r="D1178" s="78"/>
      <c r="F1178" s="136"/>
      <c r="G1178" s="136"/>
      <c r="H1178" s="136"/>
    </row>
    <row r="1179" spans="2:8" x14ac:dyDescent="0.25">
      <c r="B1179" s="99">
        <f>B1173+0.1</f>
        <v>6.2999999999999989</v>
      </c>
      <c r="C1179" s="45" t="s">
        <v>229</v>
      </c>
      <c r="D1179" s="71" t="s">
        <v>10</v>
      </c>
      <c r="E1179" s="106">
        <v>1</v>
      </c>
      <c r="F1179" s="136">
        <v>0</v>
      </c>
      <c r="G1179" s="136">
        <v>0</v>
      </c>
      <c r="H1179" s="136">
        <f t="shared" ref="H1179" si="275">SUM(F1179+G1179)*E1179</f>
        <v>0</v>
      </c>
    </row>
    <row r="1180" spans="2:8" x14ac:dyDescent="0.25">
      <c r="B1180" s="99"/>
      <c r="D1180" s="78"/>
      <c r="F1180" s="136"/>
      <c r="G1180" s="136"/>
      <c r="H1180" s="136"/>
    </row>
    <row r="1181" spans="2:8" x14ac:dyDescent="0.25">
      <c r="B1181" s="99">
        <f t="shared" ref="B1181:B1191" si="276">B1179+0.1</f>
        <v>6.3999999999999986</v>
      </c>
      <c r="C1181" s="45" t="s">
        <v>230</v>
      </c>
      <c r="D1181" s="71" t="s">
        <v>10</v>
      </c>
      <c r="E1181" s="106">
        <v>1</v>
      </c>
      <c r="F1181" s="136">
        <v>0</v>
      </c>
      <c r="G1181" s="136">
        <v>0</v>
      </c>
      <c r="H1181" s="136">
        <f t="shared" ref="H1181" si="277">SUM(F1181+G1181)*E1181</f>
        <v>0</v>
      </c>
    </row>
    <row r="1182" spans="2:8" x14ac:dyDescent="0.25">
      <c r="B1182" s="99"/>
      <c r="C1182" s="20"/>
      <c r="D1182" s="71"/>
      <c r="E1182" s="93"/>
      <c r="F1182" s="107"/>
      <c r="G1182" s="107"/>
      <c r="H1182" s="93"/>
    </row>
    <row r="1183" spans="2:8" x14ac:dyDescent="0.25">
      <c r="B1183" s="99">
        <f t="shared" si="276"/>
        <v>6.4999999999999982</v>
      </c>
      <c r="C1183" s="46" t="s">
        <v>231</v>
      </c>
      <c r="D1183" s="71" t="s">
        <v>10</v>
      </c>
      <c r="E1183" s="106">
        <v>1</v>
      </c>
      <c r="F1183" s="136">
        <v>0</v>
      </c>
      <c r="G1183" s="136">
        <v>0</v>
      </c>
      <c r="H1183" s="136">
        <f t="shared" ref="H1183" si="278">SUM(F1183+G1183)*E1183</f>
        <v>0</v>
      </c>
    </row>
    <row r="1184" spans="2:8" x14ac:dyDescent="0.25">
      <c r="B1184" s="99"/>
      <c r="C1184" s="46"/>
      <c r="D1184" s="71"/>
      <c r="F1184" s="136"/>
      <c r="G1184" s="136"/>
      <c r="H1184" s="136"/>
    </row>
    <row r="1185" spans="2:8" x14ac:dyDescent="0.25">
      <c r="B1185" s="99">
        <f t="shared" si="276"/>
        <v>6.5999999999999979</v>
      </c>
      <c r="C1185" s="46" t="s">
        <v>232</v>
      </c>
      <c r="D1185" s="71" t="s">
        <v>10</v>
      </c>
      <c r="E1185" s="106">
        <v>1</v>
      </c>
      <c r="F1185" s="136">
        <v>0</v>
      </c>
      <c r="G1185" s="136">
        <v>0</v>
      </c>
      <c r="H1185" s="136">
        <f t="shared" ref="H1185" si="279">SUM(F1185+G1185)*E1185</f>
        <v>0</v>
      </c>
    </row>
    <row r="1186" spans="2:8" x14ac:dyDescent="0.25">
      <c r="B1186" s="99"/>
      <c r="D1186" s="71"/>
      <c r="F1186" s="107"/>
      <c r="G1186" s="107"/>
      <c r="H1186" s="93"/>
    </row>
    <row r="1187" spans="2:8" ht="13.5" customHeight="1" x14ac:dyDescent="0.25">
      <c r="B1187" s="99">
        <f t="shared" si="276"/>
        <v>6.6999999999999975</v>
      </c>
      <c r="C1187" s="46" t="s">
        <v>236</v>
      </c>
      <c r="D1187" s="71" t="s">
        <v>10</v>
      </c>
      <c r="E1187" s="106">
        <v>1</v>
      </c>
      <c r="F1187" s="136">
        <v>0</v>
      </c>
      <c r="G1187" s="136">
        <v>0</v>
      </c>
      <c r="H1187" s="136">
        <f t="shared" ref="H1187" si="280">SUM(F1187+G1187)*E1187</f>
        <v>0</v>
      </c>
    </row>
    <row r="1188" spans="2:8" x14ac:dyDescent="0.25">
      <c r="B1188" s="99"/>
      <c r="D1188" s="71"/>
      <c r="F1188" s="107"/>
      <c r="G1188" s="107"/>
      <c r="H1188" s="107"/>
    </row>
    <row r="1189" spans="2:8" x14ac:dyDescent="0.25">
      <c r="B1189" s="99">
        <f t="shared" si="276"/>
        <v>6.7999999999999972</v>
      </c>
      <c r="C1189" s="46" t="s">
        <v>233</v>
      </c>
      <c r="D1189" s="71" t="s">
        <v>10</v>
      </c>
      <c r="E1189" s="106">
        <v>1</v>
      </c>
      <c r="F1189" s="136">
        <v>0</v>
      </c>
      <c r="G1189" s="136">
        <v>0</v>
      </c>
      <c r="H1189" s="136">
        <f t="shared" ref="H1189" si="281">SUM(F1189+G1189)*E1189</f>
        <v>0</v>
      </c>
    </row>
    <row r="1190" spans="2:8" x14ac:dyDescent="0.25">
      <c r="B1190" s="99"/>
      <c r="D1190" s="71"/>
      <c r="F1190" s="107"/>
      <c r="G1190" s="107"/>
      <c r="H1190" s="107"/>
    </row>
    <row r="1191" spans="2:8" x14ac:dyDescent="0.25">
      <c r="B1191" s="99">
        <f t="shared" si="276"/>
        <v>6.8999999999999968</v>
      </c>
      <c r="C1191" s="46" t="s">
        <v>235</v>
      </c>
      <c r="D1191" s="71" t="s">
        <v>10</v>
      </c>
      <c r="E1191" s="106">
        <v>1</v>
      </c>
      <c r="F1191" s="136">
        <v>0</v>
      </c>
      <c r="G1191" s="136">
        <v>0</v>
      </c>
      <c r="H1191" s="136">
        <f t="shared" ref="H1191" si="282">SUM(F1191+G1191)*E1191</f>
        <v>0</v>
      </c>
    </row>
    <row r="1192" spans="2:8" x14ac:dyDescent="0.25">
      <c r="B1192" s="99"/>
      <c r="C1192" s="46"/>
      <c r="D1192" s="71"/>
      <c r="F1192" s="107"/>
      <c r="G1192" s="107"/>
      <c r="H1192" s="107"/>
    </row>
    <row r="1193" spans="2:8" ht="15" customHeight="1" x14ac:dyDescent="0.25">
      <c r="B1193" s="93">
        <v>6.1</v>
      </c>
      <c r="C1193" s="46" t="s">
        <v>51</v>
      </c>
      <c r="D1193" s="71" t="s">
        <v>10</v>
      </c>
      <c r="E1193" s="106">
        <v>1</v>
      </c>
      <c r="F1193" s="136">
        <v>0</v>
      </c>
      <c r="G1193" s="136">
        <v>0</v>
      </c>
      <c r="H1193" s="136">
        <f t="shared" ref="H1193" si="283">SUM(F1193+G1193)*E1193</f>
        <v>0</v>
      </c>
    </row>
    <row r="1194" spans="2:8" ht="12.75" customHeight="1" x14ac:dyDescent="0.25">
      <c r="B1194" s="99"/>
      <c r="D1194" s="71"/>
      <c r="F1194" s="107"/>
      <c r="G1194" s="107"/>
      <c r="H1194" s="107"/>
    </row>
    <row r="1195" spans="2:8" x14ac:dyDescent="0.25">
      <c r="B1195" s="93">
        <f>B1193+0.01</f>
        <v>6.1099999999999994</v>
      </c>
      <c r="C1195" s="45" t="s">
        <v>237</v>
      </c>
      <c r="D1195" s="71" t="s">
        <v>10</v>
      </c>
      <c r="E1195" s="106">
        <v>1</v>
      </c>
      <c r="F1195" s="136">
        <v>0</v>
      </c>
      <c r="G1195" s="136">
        <v>0</v>
      </c>
      <c r="H1195" s="136">
        <f t="shared" ref="H1195" si="284">SUM(F1195+G1195)*E1195</f>
        <v>0</v>
      </c>
    </row>
    <row r="1196" spans="2:8" ht="12.75" customHeight="1" x14ac:dyDescent="0.25">
      <c r="B1196" s="99"/>
      <c r="C1196" s="112"/>
      <c r="D1196" s="71"/>
      <c r="F1196" s="107"/>
      <c r="G1196" s="107"/>
      <c r="H1196" s="107"/>
    </row>
    <row r="1197" spans="2:8" x14ac:dyDescent="0.25">
      <c r="B1197" s="99"/>
      <c r="C1197" s="18" t="s">
        <v>52</v>
      </c>
      <c r="D1197" s="71"/>
      <c r="E1197" s="93"/>
      <c r="F1197" s="102"/>
      <c r="G1197" s="102"/>
      <c r="H1197" s="102"/>
    </row>
    <row r="1198" spans="2:8" x14ac:dyDescent="0.25">
      <c r="B1198" s="99"/>
      <c r="D1198" s="71"/>
      <c r="F1198" s="107"/>
      <c r="G1198" s="107"/>
      <c r="H1198" s="107"/>
    </row>
    <row r="1199" spans="2:8" ht="27.6" x14ac:dyDescent="0.25">
      <c r="B1199" s="99"/>
      <c r="C1199" s="47" t="s">
        <v>53</v>
      </c>
      <c r="D1199" s="71"/>
      <c r="F1199" s="107"/>
      <c r="G1199" s="107"/>
      <c r="H1199" s="107"/>
    </row>
    <row r="1200" spans="2:8" x14ac:dyDescent="0.25">
      <c r="B1200" s="99"/>
      <c r="D1200" s="71"/>
      <c r="F1200" s="107"/>
      <c r="G1200" s="107"/>
      <c r="H1200" s="107"/>
    </row>
    <row r="1201" spans="2:8" ht="27.6" x14ac:dyDescent="0.25">
      <c r="B1201" s="93">
        <f>B1195+0.01</f>
        <v>6.1199999999999992</v>
      </c>
      <c r="C1201" s="46" t="s">
        <v>238</v>
      </c>
      <c r="D1201" s="71" t="s">
        <v>10</v>
      </c>
      <c r="E1201" s="106">
        <v>1</v>
      </c>
      <c r="F1201" s="136">
        <v>0</v>
      </c>
      <c r="G1201" s="136">
        <v>0</v>
      </c>
      <c r="H1201" s="136">
        <f t="shared" ref="H1201" si="285">SUM(F1201+G1201)*E1201</f>
        <v>0</v>
      </c>
    </row>
    <row r="1202" spans="2:8" x14ac:dyDescent="0.25">
      <c r="B1202" s="99"/>
      <c r="D1202" s="71"/>
      <c r="F1202" s="107"/>
      <c r="G1202" s="107"/>
      <c r="H1202" s="107"/>
    </row>
    <row r="1203" spans="2:8" x14ac:dyDescent="0.25">
      <c r="B1203" s="99"/>
      <c r="C1203" s="18" t="s">
        <v>240</v>
      </c>
      <c r="D1203" s="71"/>
      <c r="E1203" s="93"/>
      <c r="F1203" s="102"/>
      <c r="G1203" s="102"/>
      <c r="H1203" s="102"/>
    </row>
    <row r="1204" spans="2:8" x14ac:dyDescent="0.25">
      <c r="B1204" s="99"/>
      <c r="D1204" s="71"/>
      <c r="F1204" s="102"/>
      <c r="G1204" s="102"/>
      <c r="H1204" s="102"/>
    </row>
    <row r="1205" spans="2:8" x14ac:dyDescent="0.25">
      <c r="B1205" s="99"/>
      <c r="C1205" s="47" t="s">
        <v>241</v>
      </c>
      <c r="D1205" s="71"/>
      <c r="F1205" s="102"/>
      <c r="G1205" s="102"/>
      <c r="H1205" s="102"/>
    </row>
    <row r="1206" spans="2:8" x14ac:dyDescent="0.25">
      <c r="B1206" s="99"/>
      <c r="C1206" s="47"/>
      <c r="D1206" s="71"/>
      <c r="F1206" s="102"/>
      <c r="G1206" s="102"/>
      <c r="H1206" s="102"/>
    </row>
    <row r="1207" spans="2:8" x14ac:dyDescent="0.25">
      <c r="B1207" s="93">
        <f>B1201+0.01</f>
        <v>6.129999999999999</v>
      </c>
      <c r="C1207" s="45" t="s">
        <v>239</v>
      </c>
      <c r="D1207" s="71" t="s">
        <v>9</v>
      </c>
      <c r="E1207" s="106">
        <v>1</v>
      </c>
      <c r="F1207" s="136">
        <v>0</v>
      </c>
      <c r="G1207" s="136">
        <v>0</v>
      </c>
      <c r="H1207" s="136">
        <f t="shared" ref="H1207" si="286">SUM(F1207+G1207)*E1207</f>
        <v>0</v>
      </c>
    </row>
    <row r="1208" spans="2:8" x14ac:dyDescent="0.25">
      <c r="B1208" s="93"/>
      <c r="C1208" s="18"/>
      <c r="D1208" s="71"/>
      <c r="F1208" s="107"/>
      <c r="G1208" s="107"/>
      <c r="H1208" s="107"/>
    </row>
    <row r="1209" spans="2:8" x14ac:dyDescent="0.25">
      <c r="B1209" s="93">
        <f>B1207+0.01</f>
        <v>6.1399999999999988</v>
      </c>
      <c r="C1209" s="45" t="s">
        <v>242</v>
      </c>
      <c r="D1209" s="71" t="s">
        <v>9</v>
      </c>
      <c r="E1209" s="106">
        <v>1</v>
      </c>
      <c r="F1209" s="136">
        <v>0</v>
      </c>
      <c r="G1209" s="136">
        <v>0</v>
      </c>
      <c r="H1209" s="136">
        <f t="shared" ref="H1209" si="287">SUM(F1209+G1209)*E1209</f>
        <v>0</v>
      </c>
    </row>
    <row r="1210" spans="2:8" x14ac:dyDescent="0.25">
      <c r="B1210" s="93"/>
      <c r="D1210" s="71"/>
      <c r="F1210" s="107"/>
      <c r="G1210" s="107"/>
      <c r="H1210" s="107"/>
    </row>
    <row r="1211" spans="2:8" x14ac:dyDescent="0.25">
      <c r="B1211" s="93"/>
      <c r="C1211" s="47" t="s">
        <v>54</v>
      </c>
      <c r="D1211" s="71"/>
      <c r="F1211" s="107"/>
      <c r="G1211" s="107"/>
      <c r="H1211" s="107"/>
    </row>
    <row r="1212" spans="2:8" x14ac:dyDescent="0.25">
      <c r="B1212" s="93"/>
      <c r="C1212" s="46"/>
      <c r="D1212" s="71"/>
      <c r="E1212" s="93"/>
      <c r="F1212" s="102"/>
      <c r="G1212" s="102"/>
      <c r="H1212" s="102"/>
    </row>
    <row r="1213" spans="2:8" x14ac:dyDescent="0.25">
      <c r="B1213" s="93">
        <f>B1209+0.01</f>
        <v>6.1499999999999986</v>
      </c>
      <c r="C1213" s="45" t="s">
        <v>243</v>
      </c>
      <c r="D1213" s="71" t="s">
        <v>9</v>
      </c>
      <c r="E1213" s="106">
        <v>1</v>
      </c>
      <c r="F1213" s="136">
        <v>0</v>
      </c>
      <c r="G1213" s="136">
        <v>0</v>
      </c>
      <c r="H1213" s="136">
        <f t="shared" ref="H1213" si="288">SUM(F1213+G1213)*E1213</f>
        <v>0</v>
      </c>
    </row>
    <row r="1214" spans="2:8" x14ac:dyDescent="0.25">
      <c r="B1214" s="93"/>
      <c r="C1214" s="18"/>
      <c r="D1214" s="71"/>
      <c r="F1214" s="107"/>
      <c r="G1214" s="107"/>
      <c r="H1214" s="107"/>
    </row>
    <row r="1215" spans="2:8" x14ac:dyDescent="0.25">
      <c r="B1215" s="93">
        <f>B1213+0.01</f>
        <v>6.1599999999999984</v>
      </c>
      <c r="C1215" s="45" t="s">
        <v>244</v>
      </c>
      <c r="D1215" s="71" t="s">
        <v>9</v>
      </c>
      <c r="E1215" s="106">
        <v>1</v>
      </c>
      <c r="F1215" s="136">
        <v>0</v>
      </c>
      <c r="G1215" s="136">
        <v>0</v>
      </c>
      <c r="H1215" s="136">
        <f t="shared" ref="H1215" si="289">SUM(F1215+G1215)*E1215</f>
        <v>0</v>
      </c>
    </row>
    <row r="1216" spans="2:8" x14ac:dyDescent="0.25">
      <c r="B1216" s="93"/>
      <c r="C1216" s="20"/>
      <c r="D1216" s="71"/>
      <c r="F1216" s="107"/>
      <c r="G1216" s="107"/>
      <c r="H1216" s="107"/>
    </row>
    <row r="1217" spans="2:8" x14ac:dyDescent="0.25">
      <c r="B1217" s="93"/>
      <c r="C1217" s="47" t="s">
        <v>55</v>
      </c>
      <c r="D1217" s="71"/>
      <c r="F1217" s="107"/>
      <c r="G1217" s="107"/>
      <c r="H1217" s="107"/>
    </row>
    <row r="1218" spans="2:8" x14ac:dyDescent="0.25">
      <c r="B1218" s="93"/>
      <c r="C1218" s="46"/>
      <c r="D1218" s="71"/>
      <c r="E1218" s="93"/>
      <c r="F1218" s="102"/>
      <c r="G1218" s="102"/>
      <c r="H1218" s="102"/>
    </row>
    <row r="1219" spans="2:8" x14ac:dyDescent="0.25">
      <c r="B1219" s="93">
        <f>B1215+0.01</f>
        <v>6.1699999999999982</v>
      </c>
      <c r="C1219" s="45" t="s">
        <v>245</v>
      </c>
      <c r="D1219" s="71" t="s">
        <v>9</v>
      </c>
      <c r="E1219" s="106">
        <v>1</v>
      </c>
      <c r="F1219" s="136">
        <v>0</v>
      </c>
      <c r="G1219" s="136">
        <v>0</v>
      </c>
      <c r="H1219" s="136">
        <f t="shared" ref="H1219" si="290">SUM(F1219+G1219)*E1219</f>
        <v>0</v>
      </c>
    </row>
    <row r="1220" spans="2:8" x14ac:dyDescent="0.25">
      <c r="B1220" s="93"/>
      <c r="C1220" s="20"/>
      <c r="D1220" s="71"/>
      <c r="F1220" s="107"/>
      <c r="G1220" s="107"/>
      <c r="H1220" s="107"/>
    </row>
    <row r="1221" spans="2:8" x14ac:dyDescent="0.25">
      <c r="B1221" s="93">
        <f t="shared" ref="B1221" si="291">B1219+0.01</f>
        <v>6.1799999999999979</v>
      </c>
      <c r="C1221" s="45" t="s">
        <v>246</v>
      </c>
      <c r="D1221" s="71" t="s">
        <v>9</v>
      </c>
      <c r="E1221" s="106">
        <v>1</v>
      </c>
      <c r="F1221" s="136">
        <v>0</v>
      </c>
      <c r="G1221" s="136">
        <v>0</v>
      </c>
      <c r="H1221" s="136">
        <f t="shared" ref="H1221" si="292">SUM(F1221+G1221)*E1221</f>
        <v>0</v>
      </c>
    </row>
    <row r="1222" spans="2:8" x14ac:dyDescent="0.25">
      <c r="B1222" s="93"/>
      <c r="D1222" s="71"/>
      <c r="F1222" s="107"/>
      <c r="G1222" s="107"/>
      <c r="H1222" s="107"/>
    </row>
    <row r="1223" spans="2:8" x14ac:dyDescent="0.25">
      <c r="B1223" s="93"/>
      <c r="D1223" s="71"/>
      <c r="F1223" s="107"/>
      <c r="G1223" s="107"/>
      <c r="H1223" s="107"/>
    </row>
    <row r="1224" spans="2:8" x14ac:dyDescent="0.25">
      <c r="B1224" s="93"/>
      <c r="D1224" s="71"/>
      <c r="F1224" s="107"/>
      <c r="G1224" s="107"/>
      <c r="H1224" s="107"/>
    </row>
    <row r="1225" spans="2:8" x14ac:dyDescent="0.25">
      <c r="B1225" s="93"/>
      <c r="D1225" s="71"/>
      <c r="F1225" s="107"/>
      <c r="G1225" s="107"/>
      <c r="H1225" s="107"/>
    </row>
    <row r="1226" spans="2:8" ht="15.75" customHeight="1" x14ac:dyDescent="0.25">
      <c r="B1226" s="118"/>
      <c r="C1226" s="119" t="s">
        <v>25</v>
      </c>
      <c r="D1226" s="104"/>
      <c r="E1226" s="104"/>
      <c r="F1226" s="104"/>
      <c r="G1226" s="108"/>
      <c r="H1226" s="153" t="s">
        <v>13</v>
      </c>
    </row>
    <row r="1227" spans="2:8" x14ac:dyDescent="0.25">
      <c r="B1227" s="65" t="s">
        <v>1</v>
      </c>
      <c r="C1227" s="43" t="s">
        <v>2</v>
      </c>
      <c r="D1227" s="65" t="s">
        <v>3</v>
      </c>
      <c r="E1227" s="66" t="s">
        <v>4</v>
      </c>
      <c r="F1227" s="66" t="s">
        <v>5</v>
      </c>
      <c r="G1227" s="66" t="s">
        <v>22</v>
      </c>
      <c r="H1227" s="67" t="s">
        <v>23</v>
      </c>
    </row>
    <row r="1228" spans="2:8" ht="14.4" thickBot="1" x14ac:dyDescent="0.3">
      <c r="B1228" s="68"/>
      <c r="C1228" s="21" t="s">
        <v>26</v>
      </c>
      <c r="D1228" s="71"/>
      <c r="E1228" s="69"/>
      <c r="F1228" s="64"/>
      <c r="G1228" s="64"/>
      <c r="H1228" s="70" t="s">
        <v>13</v>
      </c>
    </row>
    <row r="1229" spans="2:8" ht="14.4" thickTop="1" x14ac:dyDescent="0.25">
      <c r="B1229" s="68"/>
      <c r="C1229" s="21"/>
      <c r="D1229" s="68"/>
      <c r="E1229" s="69"/>
      <c r="F1229" s="64"/>
      <c r="G1229" s="64"/>
      <c r="H1229" s="50"/>
    </row>
    <row r="1230" spans="2:8" x14ac:dyDescent="0.25">
      <c r="B1230" s="93"/>
      <c r="C1230" s="47" t="s">
        <v>56</v>
      </c>
      <c r="D1230" s="71"/>
      <c r="F1230" s="107"/>
      <c r="G1230" s="107"/>
      <c r="H1230" s="107"/>
    </row>
    <row r="1231" spans="2:8" x14ac:dyDescent="0.25">
      <c r="B1231" s="93"/>
      <c r="C1231" s="20"/>
      <c r="D1231" s="71"/>
      <c r="F1231" s="107"/>
      <c r="G1231" s="107"/>
      <c r="H1231" s="107"/>
    </row>
    <row r="1232" spans="2:8" x14ac:dyDescent="0.25">
      <c r="B1232" s="93">
        <f>B1221+0.01</f>
        <v>6.1899999999999977</v>
      </c>
      <c r="C1232" s="144" t="s">
        <v>247</v>
      </c>
      <c r="D1232" s="71" t="s">
        <v>10</v>
      </c>
      <c r="E1232" s="106">
        <v>1</v>
      </c>
      <c r="F1232" s="136">
        <v>0</v>
      </c>
      <c r="G1232" s="136">
        <v>0</v>
      </c>
      <c r="H1232" s="136">
        <f t="shared" ref="H1232" si="293">SUM(F1232+G1232)*E1232</f>
        <v>0</v>
      </c>
    </row>
    <row r="1233" spans="2:8" x14ac:dyDescent="0.25">
      <c r="B1233" s="93"/>
      <c r="C1233" s="46"/>
      <c r="D1233" s="71"/>
      <c r="E1233" s="93"/>
      <c r="F1233" s="102"/>
      <c r="G1233" s="102"/>
      <c r="H1233" s="102"/>
    </row>
    <row r="1234" spans="2:8" x14ac:dyDescent="0.25">
      <c r="B1234" s="93"/>
      <c r="C1234" s="145" t="s">
        <v>57</v>
      </c>
      <c r="D1234" s="71"/>
      <c r="F1234" s="107"/>
      <c r="G1234" s="107"/>
      <c r="H1234" s="107"/>
    </row>
    <row r="1235" spans="2:8" x14ac:dyDescent="0.25">
      <c r="B1235" s="93"/>
      <c r="C1235" s="18"/>
      <c r="D1235" s="71"/>
      <c r="F1235" s="107"/>
      <c r="G1235" s="107"/>
      <c r="H1235" s="107"/>
    </row>
    <row r="1236" spans="2:8" x14ac:dyDescent="0.25">
      <c r="B1236" s="93">
        <f>B1232+0.01</f>
        <v>6.1999999999999975</v>
      </c>
      <c r="C1236" s="144" t="s">
        <v>58</v>
      </c>
      <c r="D1236" s="71"/>
      <c r="F1236" s="107"/>
      <c r="G1236" s="107"/>
      <c r="H1236" s="107"/>
    </row>
    <row r="1237" spans="2:8" x14ac:dyDescent="0.25">
      <c r="B1237" s="93"/>
      <c r="C1237" s="46" t="s">
        <v>248</v>
      </c>
      <c r="D1237" s="71" t="s">
        <v>8</v>
      </c>
      <c r="E1237" s="106">
        <v>1</v>
      </c>
      <c r="F1237" s="136">
        <v>0</v>
      </c>
      <c r="G1237" s="136">
        <v>0</v>
      </c>
      <c r="H1237" s="136">
        <f t="shared" ref="H1237" si="294">SUM(F1237+G1237)*E1237</f>
        <v>0</v>
      </c>
    </row>
    <row r="1238" spans="2:8" x14ac:dyDescent="0.25">
      <c r="B1238" s="93"/>
      <c r="C1238" s="144"/>
      <c r="D1238" s="71"/>
      <c r="F1238" s="107"/>
      <c r="G1238" s="107"/>
      <c r="H1238" s="107"/>
    </row>
    <row r="1239" spans="2:8" ht="27.6" x14ac:dyDescent="0.25">
      <c r="B1239" s="93">
        <f>B1236+0.01</f>
        <v>6.2099999999999973</v>
      </c>
      <c r="C1239" s="45" t="s">
        <v>249</v>
      </c>
      <c r="D1239" s="71" t="s">
        <v>8</v>
      </c>
      <c r="E1239" s="106">
        <v>1</v>
      </c>
      <c r="F1239" s="136">
        <v>0</v>
      </c>
      <c r="G1239" s="136">
        <v>0</v>
      </c>
      <c r="H1239" s="136">
        <f t="shared" ref="H1239" si="295">SUM(F1239+G1239)*E1239</f>
        <v>0</v>
      </c>
    </row>
    <row r="1240" spans="2:8" x14ac:dyDescent="0.25">
      <c r="B1240" s="93"/>
      <c r="C1240" s="112"/>
      <c r="D1240" s="71"/>
      <c r="F1240" s="107"/>
      <c r="G1240" s="107"/>
      <c r="H1240" s="93"/>
    </row>
    <row r="1241" spans="2:8" x14ac:dyDescent="0.25">
      <c r="B1241" s="93"/>
      <c r="C1241" s="20" t="s">
        <v>59</v>
      </c>
      <c r="D1241" s="71"/>
      <c r="F1241" s="107"/>
      <c r="G1241" s="107"/>
      <c r="H1241" s="93"/>
    </row>
    <row r="1242" spans="2:8" x14ac:dyDescent="0.25">
      <c r="B1242" s="93"/>
      <c r="C1242" s="144"/>
      <c r="D1242" s="71"/>
      <c r="F1242" s="107"/>
      <c r="G1242" s="107"/>
      <c r="H1242" s="93"/>
    </row>
    <row r="1243" spans="2:8" x14ac:dyDescent="0.25">
      <c r="B1243" s="93">
        <f>B1239+0.01</f>
        <v>6.2199999999999971</v>
      </c>
      <c r="C1243" s="144" t="s">
        <v>797</v>
      </c>
      <c r="D1243" s="71" t="s">
        <v>8</v>
      </c>
      <c r="E1243" s="106">
        <v>1</v>
      </c>
      <c r="F1243" s="136">
        <v>0</v>
      </c>
      <c r="G1243" s="136">
        <v>0</v>
      </c>
      <c r="H1243" s="136">
        <f t="shared" ref="H1243" si="296">SUM(F1243+G1243)*E1243</f>
        <v>0</v>
      </c>
    </row>
    <row r="1244" spans="2:8" x14ac:dyDescent="0.25">
      <c r="B1244" s="93"/>
      <c r="C1244" s="144"/>
      <c r="D1244" s="71"/>
      <c r="F1244" s="107"/>
      <c r="G1244" s="107"/>
      <c r="H1244" s="107"/>
    </row>
    <row r="1245" spans="2:8" x14ac:dyDescent="0.25">
      <c r="B1245" s="93">
        <f t="shared" ref="B1245:B1261" si="297">B1243+0.01</f>
        <v>6.2299999999999969</v>
      </c>
      <c r="C1245" s="144" t="s">
        <v>250</v>
      </c>
      <c r="D1245" s="71" t="s">
        <v>251</v>
      </c>
      <c r="E1245" s="106">
        <v>1</v>
      </c>
      <c r="F1245" s="136">
        <v>0</v>
      </c>
      <c r="G1245" s="136">
        <v>0</v>
      </c>
      <c r="H1245" s="136">
        <f t="shared" ref="H1245" si="298">SUM(F1245+G1245)*E1245</f>
        <v>0</v>
      </c>
    </row>
    <row r="1246" spans="2:8" x14ac:dyDescent="0.25">
      <c r="B1246" s="93"/>
      <c r="C1246" s="146"/>
      <c r="D1246" s="71"/>
      <c r="F1246" s="107"/>
      <c r="G1246" s="107"/>
      <c r="H1246" s="93"/>
    </row>
    <row r="1247" spans="2:8" x14ac:dyDescent="0.25">
      <c r="B1247" s="93"/>
      <c r="C1247" s="146" t="s">
        <v>60</v>
      </c>
      <c r="D1247" s="71"/>
      <c r="F1247" s="107"/>
      <c r="G1247" s="107"/>
      <c r="H1247" s="93"/>
    </row>
    <row r="1248" spans="2:8" x14ac:dyDescent="0.25">
      <c r="B1248" s="93"/>
      <c r="C1248" s="46"/>
      <c r="D1248" s="71"/>
      <c r="F1248" s="107"/>
      <c r="G1248" s="107"/>
      <c r="H1248" s="93"/>
    </row>
    <row r="1249" spans="2:8" ht="41.4" x14ac:dyDescent="0.25">
      <c r="B1249" s="93"/>
      <c r="C1249" s="147" t="s">
        <v>61</v>
      </c>
      <c r="D1249" s="71"/>
      <c r="F1249" s="107"/>
      <c r="G1249" s="107"/>
      <c r="H1249" s="93"/>
    </row>
    <row r="1250" spans="2:8" x14ac:dyDescent="0.25">
      <c r="B1250" s="93"/>
      <c r="C1250" s="146"/>
      <c r="D1250" s="71"/>
      <c r="F1250" s="107"/>
      <c r="G1250" s="107"/>
      <c r="H1250" s="93"/>
    </row>
    <row r="1251" spans="2:8" x14ac:dyDescent="0.25">
      <c r="B1251" s="93">
        <f>B1245+0.01</f>
        <v>6.2399999999999967</v>
      </c>
      <c r="C1251" s="45" t="s">
        <v>252</v>
      </c>
      <c r="D1251" s="71" t="s">
        <v>10</v>
      </c>
      <c r="E1251" s="106">
        <v>1</v>
      </c>
      <c r="F1251" s="136">
        <v>0</v>
      </c>
      <c r="G1251" s="136">
        <v>0</v>
      </c>
      <c r="H1251" s="136">
        <f t="shared" ref="H1251" si="299">SUM(F1251+G1251)*E1251</f>
        <v>0</v>
      </c>
    </row>
    <row r="1252" spans="2:8" x14ac:dyDescent="0.25">
      <c r="B1252" s="93"/>
      <c r="D1252" s="71"/>
      <c r="F1252" s="107"/>
      <c r="G1252" s="107"/>
      <c r="H1252" s="107"/>
    </row>
    <row r="1253" spans="2:8" x14ac:dyDescent="0.25">
      <c r="B1253" s="93">
        <f t="shared" si="297"/>
        <v>6.2499999999999964</v>
      </c>
      <c r="C1253" s="45" t="s">
        <v>792</v>
      </c>
      <c r="D1253" s="71" t="s">
        <v>10</v>
      </c>
      <c r="E1253" s="106">
        <v>1</v>
      </c>
      <c r="F1253" s="136">
        <v>0</v>
      </c>
      <c r="G1253" s="136">
        <v>0</v>
      </c>
      <c r="H1253" s="136">
        <f t="shared" ref="H1253" si="300">SUM(F1253+G1253)*E1253</f>
        <v>0</v>
      </c>
    </row>
    <row r="1254" spans="2:8" x14ac:dyDescent="0.25">
      <c r="B1254" s="93"/>
      <c r="D1254" s="71"/>
      <c r="F1254" s="107"/>
      <c r="G1254" s="107"/>
      <c r="H1254" s="93"/>
    </row>
    <row r="1255" spans="2:8" x14ac:dyDescent="0.25">
      <c r="B1255" s="93">
        <f t="shared" si="297"/>
        <v>6.2599999999999962</v>
      </c>
      <c r="C1255" s="46" t="s">
        <v>253</v>
      </c>
      <c r="D1255" s="71" t="s">
        <v>10</v>
      </c>
      <c r="E1255" s="106">
        <v>1</v>
      </c>
      <c r="F1255" s="136">
        <v>0</v>
      </c>
      <c r="G1255" s="136">
        <v>0</v>
      </c>
      <c r="H1255" s="136">
        <f t="shared" ref="H1255" si="301">SUM(F1255+G1255)*E1255</f>
        <v>0</v>
      </c>
    </row>
    <row r="1256" spans="2:8" x14ac:dyDescent="0.25">
      <c r="B1256" s="93"/>
      <c r="D1256" s="71"/>
      <c r="F1256" s="107"/>
      <c r="G1256" s="107"/>
      <c r="H1256" s="107"/>
    </row>
    <row r="1257" spans="2:8" ht="27.6" x14ac:dyDescent="0.25">
      <c r="B1257" s="93">
        <f t="shared" si="297"/>
        <v>6.269999999999996</v>
      </c>
      <c r="C1257" s="138" t="s">
        <v>794</v>
      </c>
      <c r="D1257" s="71" t="s">
        <v>9</v>
      </c>
      <c r="E1257" s="106">
        <v>1</v>
      </c>
      <c r="F1257" s="136">
        <v>0</v>
      </c>
      <c r="G1257" s="136">
        <v>0</v>
      </c>
      <c r="H1257" s="136">
        <f t="shared" ref="H1257" si="302">SUM(F1257+G1257)*E1257</f>
        <v>0</v>
      </c>
    </row>
    <row r="1258" spans="2:8" x14ac:dyDescent="0.25">
      <c r="B1258" s="93"/>
      <c r="D1258" s="71"/>
      <c r="F1258" s="107"/>
      <c r="G1258" s="107"/>
      <c r="H1258" s="93"/>
    </row>
    <row r="1259" spans="2:8" x14ac:dyDescent="0.25">
      <c r="B1259" s="93">
        <f t="shared" si="297"/>
        <v>6.2799999999999958</v>
      </c>
      <c r="C1259" s="45" t="s">
        <v>254</v>
      </c>
      <c r="D1259" s="71" t="s">
        <v>9</v>
      </c>
      <c r="E1259" s="106">
        <v>1</v>
      </c>
      <c r="F1259" s="136">
        <v>0</v>
      </c>
      <c r="G1259" s="136">
        <v>0</v>
      </c>
      <c r="H1259" s="136">
        <f t="shared" ref="H1259" si="303">SUM(F1259+G1259)*E1259</f>
        <v>0</v>
      </c>
    </row>
    <row r="1260" spans="2:8" x14ac:dyDescent="0.25">
      <c r="B1260" s="93"/>
      <c r="D1260" s="71"/>
      <c r="F1260" s="107"/>
      <c r="G1260" s="107"/>
      <c r="H1260" s="107"/>
    </row>
    <row r="1261" spans="2:8" ht="55.2" x14ac:dyDescent="0.25">
      <c r="B1261" s="93">
        <f t="shared" si="297"/>
        <v>6.2899999999999956</v>
      </c>
      <c r="C1261" s="138" t="s">
        <v>796</v>
      </c>
      <c r="D1261" s="71" t="s">
        <v>9</v>
      </c>
      <c r="E1261" s="106">
        <v>1</v>
      </c>
      <c r="F1261" s="136">
        <v>0</v>
      </c>
      <c r="G1261" s="136">
        <v>0</v>
      </c>
      <c r="H1261" s="136">
        <f t="shared" ref="H1261" si="304">SUM(F1261+G1261)*E1261</f>
        <v>0</v>
      </c>
    </row>
    <row r="1262" spans="2:8" x14ac:dyDescent="0.25">
      <c r="B1262" s="105"/>
      <c r="C1262" s="45" t="s">
        <v>795</v>
      </c>
      <c r="D1262" s="71"/>
      <c r="F1262" s="107"/>
      <c r="G1262" s="107"/>
      <c r="H1262" s="93"/>
    </row>
    <row r="1263" spans="2:8" x14ac:dyDescent="0.25">
      <c r="B1263" s="105"/>
      <c r="D1263" s="71"/>
      <c r="F1263" s="107"/>
      <c r="G1263" s="107"/>
      <c r="H1263" s="93"/>
    </row>
    <row r="1264" spans="2:8" x14ac:dyDescent="0.25">
      <c r="B1264" s="105"/>
      <c r="D1264" s="71"/>
      <c r="F1264" s="107"/>
      <c r="G1264" s="107"/>
      <c r="H1264" s="93"/>
    </row>
    <row r="1265" spans="2:8" x14ac:dyDescent="0.25">
      <c r="B1265" s="105"/>
      <c r="D1265" s="71"/>
      <c r="F1265" s="107"/>
      <c r="G1265" s="107"/>
      <c r="H1265" s="93"/>
    </row>
    <row r="1266" spans="2:8" x14ac:dyDescent="0.25">
      <c r="B1266" s="105"/>
      <c r="D1266" s="71"/>
      <c r="F1266" s="107"/>
      <c r="G1266" s="107"/>
      <c r="H1266" s="93"/>
    </row>
    <row r="1267" spans="2:8" x14ac:dyDescent="0.25">
      <c r="B1267" s="105"/>
      <c r="D1267" s="71"/>
      <c r="F1267" s="107"/>
      <c r="G1267" s="107"/>
      <c r="H1267" s="93"/>
    </row>
    <row r="1268" spans="2:8" x14ac:dyDescent="0.25">
      <c r="B1268" s="105"/>
      <c r="D1268" s="71"/>
      <c r="F1268" s="107"/>
      <c r="G1268" s="107"/>
      <c r="H1268" s="93"/>
    </row>
    <row r="1269" spans="2:8" x14ac:dyDescent="0.25">
      <c r="B1269" s="105"/>
      <c r="D1269" s="71"/>
      <c r="F1269" s="107"/>
      <c r="G1269" s="107"/>
      <c r="H1269" s="93"/>
    </row>
    <row r="1270" spans="2:8" x14ac:dyDescent="0.25">
      <c r="B1270" s="105"/>
      <c r="D1270" s="71"/>
      <c r="F1270" s="107"/>
      <c r="G1270" s="107"/>
      <c r="H1270" s="93"/>
    </row>
    <row r="1271" spans="2:8" x14ac:dyDescent="0.25">
      <c r="B1271" s="105"/>
      <c r="D1271" s="71"/>
      <c r="F1271" s="107"/>
      <c r="G1271" s="107"/>
      <c r="H1271" s="93"/>
    </row>
    <row r="1272" spans="2:8" x14ac:dyDescent="0.25">
      <c r="B1272" s="105"/>
      <c r="D1272" s="71"/>
      <c r="F1272" s="107"/>
      <c r="G1272" s="107"/>
      <c r="H1272" s="93"/>
    </row>
    <row r="1273" spans="2:8" x14ac:dyDescent="0.25">
      <c r="B1273" s="105"/>
      <c r="D1273" s="71"/>
      <c r="F1273" s="107"/>
      <c r="G1273" s="107"/>
      <c r="H1273" s="93"/>
    </row>
    <row r="1274" spans="2:8" x14ac:dyDescent="0.25">
      <c r="B1274" s="105"/>
      <c r="D1274" s="71"/>
      <c r="F1274" s="107"/>
      <c r="G1274" s="107"/>
      <c r="H1274" s="93"/>
    </row>
    <row r="1275" spans="2:8" x14ac:dyDescent="0.25">
      <c r="B1275" s="105"/>
      <c r="D1275" s="71"/>
      <c r="F1275" s="107"/>
      <c r="G1275" s="107"/>
      <c r="H1275" s="93"/>
    </row>
    <row r="1276" spans="2:8" x14ac:dyDescent="0.25">
      <c r="B1276" s="105"/>
      <c r="D1276" s="71"/>
      <c r="F1276" s="107"/>
      <c r="G1276" s="107"/>
      <c r="H1276" s="93"/>
    </row>
    <row r="1277" spans="2:8" x14ac:dyDescent="0.25">
      <c r="B1277" s="105"/>
      <c r="D1277" s="71"/>
      <c r="F1277" s="107"/>
      <c r="G1277" s="107"/>
      <c r="H1277" s="93"/>
    </row>
    <row r="1278" spans="2:8" x14ac:dyDescent="0.25">
      <c r="B1278" s="105"/>
      <c r="D1278" s="71"/>
      <c r="F1278" s="107"/>
      <c r="G1278" s="107"/>
      <c r="H1278" s="93"/>
    </row>
    <row r="1279" spans="2:8" x14ac:dyDescent="0.25">
      <c r="B1279" s="105"/>
      <c r="D1279" s="71"/>
      <c r="F1279" s="107"/>
      <c r="G1279" s="107"/>
      <c r="H1279" s="93"/>
    </row>
    <row r="1280" spans="2:8" x14ac:dyDescent="0.25">
      <c r="B1280" s="105"/>
      <c r="D1280" s="71"/>
      <c r="F1280" s="107"/>
      <c r="G1280" s="107"/>
      <c r="H1280" s="93"/>
    </row>
    <row r="1281" spans="2:8" x14ac:dyDescent="0.25">
      <c r="B1281" s="105"/>
      <c r="D1281" s="71"/>
      <c r="F1281" s="107"/>
      <c r="G1281" s="107"/>
      <c r="H1281" s="93"/>
    </row>
    <row r="1282" spans="2:8" x14ac:dyDescent="0.25">
      <c r="B1282" s="105"/>
      <c r="D1282" s="71"/>
      <c r="F1282" s="107"/>
      <c r="G1282" s="107"/>
      <c r="H1282" s="93"/>
    </row>
    <row r="1283" spans="2:8" x14ac:dyDescent="0.25">
      <c r="B1283" s="105"/>
      <c r="D1283" s="71"/>
      <c r="F1283" s="107"/>
      <c r="G1283" s="107"/>
      <c r="H1283" s="93"/>
    </row>
    <row r="1284" spans="2:8" x14ac:dyDescent="0.25">
      <c r="B1284" s="105"/>
      <c r="D1284" s="71"/>
      <c r="F1284" s="107"/>
      <c r="G1284" s="107"/>
      <c r="H1284" s="93"/>
    </row>
    <row r="1285" spans="2:8" x14ac:dyDescent="0.25">
      <c r="B1285" s="105"/>
      <c r="D1285" s="71"/>
      <c r="F1285" s="107"/>
      <c r="G1285" s="107"/>
      <c r="H1285" s="93"/>
    </row>
    <row r="1286" spans="2:8" x14ac:dyDescent="0.25">
      <c r="B1286" s="105"/>
      <c r="D1286" s="71"/>
      <c r="F1286" s="107"/>
      <c r="G1286" s="107"/>
      <c r="H1286" s="93"/>
    </row>
    <row r="1287" spans="2:8" x14ac:dyDescent="0.25">
      <c r="B1287" s="105"/>
      <c r="D1287" s="71"/>
      <c r="F1287" s="107"/>
      <c r="G1287" s="107"/>
      <c r="H1287" s="93"/>
    </row>
    <row r="1288" spans="2:8" x14ac:dyDescent="0.25">
      <c r="B1288" s="105"/>
      <c r="D1288" s="71"/>
      <c r="F1288" s="107"/>
      <c r="G1288" s="107"/>
      <c r="H1288" s="93"/>
    </row>
    <row r="1289" spans="2:8" x14ac:dyDescent="0.25">
      <c r="B1289" s="105"/>
      <c r="D1289" s="71"/>
      <c r="F1289" s="107"/>
      <c r="G1289" s="107"/>
      <c r="H1289" s="93"/>
    </row>
    <row r="1290" spans="2:8" x14ac:dyDescent="0.25">
      <c r="B1290" s="105"/>
      <c r="D1290" s="71"/>
      <c r="F1290" s="107"/>
      <c r="G1290" s="107"/>
      <c r="H1290" s="93"/>
    </row>
    <row r="1291" spans="2:8" x14ac:dyDescent="0.25">
      <c r="B1291" s="105"/>
      <c r="D1291" s="71"/>
      <c r="F1291" s="107"/>
      <c r="G1291" s="107"/>
      <c r="H1291" s="93"/>
    </row>
    <row r="1292" spans="2:8" x14ac:dyDescent="0.25">
      <c r="B1292" s="105"/>
      <c r="D1292" s="71"/>
      <c r="F1292" s="107"/>
      <c r="G1292" s="107"/>
      <c r="H1292" s="93"/>
    </row>
    <row r="1293" spans="2:8" x14ac:dyDescent="0.25">
      <c r="B1293" s="105"/>
      <c r="D1293" s="71"/>
      <c r="F1293" s="107"/>
      <c r="G1293" s="107"/>
      <c r="H1293" s="93"/>
    </row>
    <row r="1294" spans="2:8" x14ac:dyDescent="0.25">
      <c r="B1294" s="105"/>
      <c r="D1294" s="71"/>
      <c r="F1294" s="107"/>
      <c r="G1294" s="107"/>
      <c r="H1294" s="93"/>
    </row>
    <row r="1295" spans="2:8" x14ac:dyDescent="0.25">
      <c r="B1295" s="105"/>
      <c r="D1295" s="71"/>
      <c r="F1295" s="107"/>
      <c r="G1295" s="107"/>
      <c r="H1295" s="93"/>
    </row>
    <row r="1296" spans="2:8" x14ac:dyDescent="0.25">
      <c r="B1296" s="105"/>
      <c r="D1296" s="71"/>
      <c r="F1296" s="107"/>
      <c r="G1296" s="107"/>
      <c r="H1296" s="93"/>
    </row>
    <row r="1297" spans="2:8" x14ac:dyDescent="0.25">
      <c r="B1297" s="105"/>
      <c r="D1297" s="71"/>
      <c r="F1297" s="107"/>
      <c r="G1297" s="107"/>
      <c r="H1297" s="93"/>
    </row>
    <row r="1298" spans="2:8" x14ac:dyDescent="0.25">
      <c r="B1298" s="105"/>
      <c r="D1298" s="71"/>
      <c r="F1298" s="107"/>
      <c r="G1298" s="107"/>
      <c r="H1298" s="93"/>
    </row>
    <row r="1299" spans="2:8" x14ac:dyDescent="0.25">
      <c r="B1299" s="105"/>
      <c r="D1299" s="71"/>
      <c r="F1299" s="107"/>
      <c r="G1299" s="107"/>
      <c r="H1299" s="93"/>
    </row>
    <row r="1300" spans="2:8" x14ac:dyDescent="0.25">
      <c r="B1300" s="105"/>
      <c r="D1300" s="71"/>
      <c r="F1300" s="107"/>
      <c r="G1300" s="107"/>
      <c r="H1300" s="93"/>
    </row>
    <row r="1301" spans="2:8" x14ac:dyDescent="0.25">
      <c r="B1301" s="105"/>
      <c r="D1301" s="71"/>
      <c r="F1301" s="107"/>
      <c r="G1301" s="107"/>
      <c r="H1301" s="93"/>
    </row>
    <row r="1302" spans="2:8" x14ac:dyDescent="0.25">
      <c r="B1302" s="105"/>
      <c r="D1302" s="71"/>
      <c r="F1302" s="107"/>
      <c r="G1302" s="107"/>
      <c r="H1302" s="93"/>
    </row>
    <row r="1303" spans="2:8" x14ac:dyDescent="0.25">
      <c r="B1303" s="105"/>
      <c r="D1303" s="71"/>
      <c r="F1303" s="107"/>
      <c r="G1303" s="107"/>
      <c r="H1303" s="93"/>
    </row>
    <row r="1304" spans="2:8" x14ac:dyDescent="0.25">
      <c r="B1304" s="105"/>
      <c r="D1304" s="71"/>
      <c r="F1304" s="107"/>
      <c r="G1304" s="107"/>
      <c r="H1304" s="93"/>
    </row>
    <row r="1305" spans="2:8" x14ac:dyDescent="0.25">
      <c r="B1305" s="105"/>
      <c r="D1305" s="71"/>
      <c r="F1305" s="107"/>
      <c r="G1305" s="107"/>
      <c r="H1305" s="93"/>
    </row>
    <row r="1306" spans="2:8" ht="12.75" customHeight="1" x14ac:dyDescent="0.25">
      <c r="B1306" s="105"/>
      <c r="D1306" s="71"/>
      <c r="F1306" s="107"/>
      <c r="G1306" s="107"/>
      <c r="H1306" s="93"/>
    </row>
    <row r="1307" spans="2:8" x14ac:dyDescent="0.25">
      <c r="B1307" s="105"/>
      <c r="D1307" s="71"/>
      <c r="F1307" s="107"/>
      <c r="G1307" s="107"/>
      <c r="H1307" s="93"/>
    </row>
    <row r="1308" spans="2:8" x14ac:dyDescent="0.25">
      <c r="B1308" s="105"/>
      <c r="D1308" s="71"/>
      <c r="F1308" s="107"/>
      <c r="G1308" s="107"/>
      <c r="H1308" s="93"/>
    </row>
    <row r="1309" spans="2:8" ht="15.75" customHeight="1" x14ac:dyDescent="0.25">
      <c r="B1309" s="185" t="s">
        <v>876</v>
      </c>
      <c r="C1309" s="186"/>
      <c r="D1309" s="186"/>
      <c r="E1309" s="186"/>
      <c r="F1309" s="186"/>
      <c r="G1309" s="187"/>
      <c r="H1309" s="153" t="s">
        <v>13</v>
      </c>
    </row>
    <row r="1310" spans="2:8" x14ac:dyDescent="0.25">
      <c r="B1310" s="62" t="s">
        <v>1</v>
      </c>
      <c r="C1310" s="43" t="s">
        <v>2</v>
      </c>
      <c r="D1310" s="62" t="s">
        <v>3</v>
      </c>
      <c r="E1310" s="63" t="s">
        <v>4</v>
      </c>
      <c r="F1310" s="63" t="s">
        <v>5</v>
      </c>
      <c r="G1310" s="63" t="s">
        <v>22</v>
      </c>
      <c r="H1310" s="104" t="s">
        <v>23</v>
      </c>
    </row>
    <row r="1311" spans="2:8" x14ac:dyDescent="0.25">
      <c r="B1311" s="81"/>
      <c r="C1311" s="44"/>
      <c r="D1311" s="68"/>
      <c r="E1311" s="69"/>
      <c r="F1311" s="64"/>
      <c r="G1311" s="64"/>
      <c r="H1311" s="50"/>
    </row>
    <row r="1312" spans="2:8" x14ac:dyDescent="0.25">
      <c r="B1312" s="105"/>
      <c r="C1312" s="1" t="s">
        <v>1006</v>
      </c>
      <c r="D1312" s="71"/>
      <c r="F1312" s="107"/>
      <c r="G1312" s="107"/>
      <c r="H1312" s="93"/>
    </row>
    <row r="1313" spans="2:8" x14ac:dyDescent="0.25">
      <c r="B1313" s="105"/>
      <c r="C1313" s="1"/>
      <c r="D1313" s="71"/>
      <c r="F1313" s="107"/>
      <c r="G1313" s="107"/>
      <c r="H1313" s="93"/>
    </row>
    <row r="1314" spans="2:8" x14ac:dyDescent="0.25">
      <c r="B1314" s="105" t="s">
        <v>906</v>
      </c>
      <c r="C1314" s="18" t="s">
        <v>1020</v>
      </c>
      <c r="D1314" s="71"/>
      <c r="F1314" s="107"/>
      <c r="G1314" s="107"/>
      <c r="H1314" s="93"/>
    </row>
    <row r="1315" spans="2:8" x14ac:dyDescent="0.25">
      <c r="B1315" s="105"/>
      <c r="C1315" s="148"/>
      <c r="D1315" s="71"/>
      <c r="F1315" s="107"/>
      <c r="G1315" s="107"/>
      <c r="H1315" s="93"/>
    </row>
    <row r="1316" spans="2:8" x14ac:dyDescent="0.25">
      <c r="B1316" s="105"/>
      <c r="C1316" s="146" t="s">
        <v>962</v>
      </c>
      <c r="D1316" s="71"/>
      <c r="F1316" s="107"/>
      <c r="G1316" s="107"/>
      <c r="H1316" s="93"/>
    </row>
    <row r="1317" spans="2:8" x14ac:dyDescent="0.25">
      <c r="B1317" s="105"/>
      <c r="D1317" s="71"/>
      <c r="F1317" s="107"/>
      <c r="G1317" s="107"/>
      <c r="H1317" s="93"/>
    </row>
    <row r="1318" spans="2:8" x14ac:dyDescent="0.25">
      <c r="B1318" s="105"/>
      <c r="C1318" s="149" t="s">
        <v>963</v>
      </c>
      <c r="D1318" s="71"/>
      <c r="F1318" s="107"/>
      <c r="G1318" s="107"/>
      <c r="H1318" s="93"/>
    </row>
    <row r="1319" spans="2:8" x14ac:dyDescent="0.25">
      <c r="B1319" s="105"/>
      <c r="D1319" s="71"/>
      <c r="F1319" s="107"/>
      <c r="G1319" s="107"/>
      <c r="H1319" s="93"/>
    </row>
    <row r="1320" spans="2:8" x14ac:dyDescent="0.25">
      <c r="B1320" s="71">
        <v>7.1</v>
      </c>
      <c r="C1320" s="45" t="s">
        <v>964</v>
      </c>
      <c r="D1320" s="71" t="s">
        <v>10</v>
      </c>
      <c r="E1320" s="106">
        <v>1</v>
      </c>
      <c r="F1320" s="136">
        <v>0</v>
      </c>
      <c r="G1320" s="136">
        <v>0</v>
      </c>
      <c r="H1320" s="136">
        <f t="shared" ref="H1320" si="305">SUM(F1320+G1320)*E1320</f>
        <v>0</v>
      </c>
    </row>
    <row r="1321" spans="2:8" x14ac:dyDescent="0.25">
      <c r="B1321" s="71"/>
      <c r="D1321" s="71"/>
      <c r="F1321" s="107"/>
      <c r="G1321" s="107"/>
      <c r="H1321" s="107"/>
    </row>
    <row r="1322" spans="2:8" x14ac:dyDescent="0.25">
      <c r="B1322" s="99">
        <f t="shared" ref="B1322:B1340" si="306">B1320+0.1</f>
        <v>7.1999999999999993</v>
      </c>
      <c r="C1322" s="45" t="s">
        <v>965</v>
      </c>
      <c r="D1322" s="71" t="s">
        <v>10</v>
      </c>
      <c r="E1322" s="106">
        <v>1</v>
      </c>
      <c r="F1322" s="136">
        <v>0</v>
      </c>
      <c r="G1322" s="136">
        <v>0</v>
      </c>
      <c r="H1322" s="136">
        <f t="shared" ref="H1322" si="307">SUM(F1322+G1322)*E1322</f>
        <v>0</v>
      </c>
    </row>
    <row r="1323" spans="2:8" x14ac:dyDescent="0.25">
      <c r="B1323" s="99"/>
      <c r="D1323" s="71"/>
      <c r="F1323" s="107"/>
      <c r="G1323" s="107"/>
      <c r="H1323" s="107"/>
    </row>
    <row r="1324" spans="2:8" x14ac:dyDescent="0.25">
      <c r="B1324" s="99">
        <f t="shared" si="306"/>
        <v>7.2999999999999989</v>
      </c>
      <c r="C1324" s="45" t="s">
        <v>966</v>
      </c>
      <c r="D1324" s="71" t="s">
        <v>10</v>
      </c>
      <c r="E1324" s="106">
        <v>1</v>
      </c>
      <c r="F1324" s="136">
        <v>0</v>
      </c>
      <c r="G1324" s="136">
        <v>0</v>
      </c>
      <c r="H1324" s="136">
        <f t="shared" ref="H1324" si="308">SUM(F1324+G1324)*E1324</f>
        <v>0</v>
      </c>
    </row>
    <row r="1325" spans="2:8" x14ac:dyDescent="0.25">
      <c r="B1325" s="99"/>
      <c r="C1325" s="1"/>
      <c r="D1325" s="71"/>
      <c r="F1325" s="107"/>
      <c r="G1325" s="107"/>
      <c r="H1325" s="107"/>
    </row>
    <row r="1326" spans="2:8" x14ac:dyDescent="0.25">
      <c r="B1326" s="99"/>
      <c r="C1326" s="146" t="s">
        <v>967</v>
      </c>
      <c r="D1326" s="71"/>
      <c r="F1326" s="107"/>
      <c r="G1326" s="107"/>
      <c r="H1326" s="107"/>
    </row>
    <row r="1327" spans="2:8" x14ac:dyDescent="0.25">
      <c r="B1327" s="99"/>
      <c r="C1327" s="146"/>
      <c r="D1327" s="71"/>
      <c r="F1327" s="107"/>
      <c r="G1327" s="107"/>
      <c r="H1327" s="107"/>
    </row>
    <row r="1328" spans="2:8" ht="27.6" x14ac:dyDescent="0.25">
      <c r="B1328" s="99"/>
      <c r="C1328" s="1" t="s">
        <v>968</v>
      </c>
      <c r="D1328" s="71"/>
      <c r="F1328" s="107"/>
      <c r="G1328" s="107"/>
      <c r="H1328" s="107"/>
    </row>
    <row r="1329" spans="2:8" x14ac:dyDescent="0.25">
      <c r="B1329" s="99"/>
      <c r="C1329" s="1"/>
      <c r="D1329" s="71"/>
      <c r="F1329" s="107"/>
      <c r="G1329" s="107"/>
      <c r="H1329" s="107"/>
    </row>
    <row r="1330" spans="2:8" x14ac:dyDescent="0.25">
      <c r="B1330" s="99">
        <f>B1324+0.1</f>
        <v>7.3999999999999986</v>
      </c>
      <c r="C1330" s="45" t="s">
        <v>969</v>
      </c>
      <c r="D1330" s="71" t="s">
        <v>10</v>
      </c>
      <c r="E1330" s="106">
        <v>1</v>
      </c>
      <c r="F1330" s="136">
        <v>0</v>
      </c>
      <c r="G1330" s="136">
        <v>0</v>
      </c>
      <c r="H1330" s="136">
        <f t="shared" ref="H1330" si="309">SUM(F1330+G1330)*E1330</f>
        <v>0</v>
      </c>
    </row>
    <row r="1331" spans="2:8" x14ac:dyDescent="0.25">
      <c r="B1331" s="99"/>
      <c r="D1331" s="71"/>
      <c r="F1331" s="107"/>
      <c r="G1331" s="107"/>
      <c r="H1331" s="107"/>
    </row>
    <row r="1332" spans="2:8" x14ac:dyDescent="0.25">
      <c r="B1332" s="99">
        <f t="shared" si="306"/>
        <v>7.4999999999999982</v>
      </c>
      <c r="C1332" s="45" t="s">
        <v>970</v>
      </c>
      <c r="D1332" s="71" t="s">
        <v>10</v>
      </c>
      <c r="E1332" s="106">
        <v>1</v>
      </c>
      <c r="F1332" s="136">
        <v>0</v>
      </c>
      <c r="G1332" s="136">
        <v>0</v>
      </c>
      <c r="H1332" s="136">
        <f t="shared" ref="H1332" si="310">SUM(F1332+G1332)*E1332</f>
        <v>0</v>
      </c>
    </row>
    <row r="1333" spans="2:8" x14ac:dyDescent="0.25">
      <c r="B1333" s="99"/>
      <c r="C1333" s="1"/>
      <c r="D1333" s="71"/>
      <c r="F1333" s="107"/>
      <c r="G1333" s="103"/>
      <c r="H1333" s="107"/>
    </row>
    <row r="1334" spans="2:8" x14ac:dyDescent="0.25">
      <c r="B1334" s="99">
        <f t="shared" si="306"/>
        <v>7.5999999999999979</v>
      </c>
      <c r="C1334" s="45" t="s">
        <v>971</v>
      </c>
      <c r="D1334" s="71" t="s">
        <v>10</v>
      </c>
      <c r="E1334" s="106">
        <v>1</v>
      </c>
      <c r="F1334" s="136">
        <v>0</v>
      </c>
      <c r="G1334" s="136">
        <v>0</v>
      </c>
      <c r="H1334" s="136">
        <f t="shared" ref="H1334" si="311">SUM(F1334+G1334)*E1334</f>
        <v>0</v>
      </c>
    </row>
    <row r="1335" spans="2:8" x14ac:dyDescent="0.25">
      <c r="B1335" s="99"/>
      <c r="D1335" s="71"/>
      <c r="F1335" s="107"/>
      <c r="G1335" s="107"/>
      <c r="H1335" s="107"/>
    </row>
    <row r="1336" spans="2:8" ht="27.6" x14ac:dyDescent="0.25">
      <c r="B1336" s="99"/>
      <c r="C1336" s="150" t="s">
        <v>972</v>
      </c>
      <c r="D1336" s="71"/>
      <c r="F1336" s="107"/>
      <c r="G1336" s="107"/>
      <c r="H1336" s="107"/>
    </row>
    <row r="1337" spans="2:8" x14ac:dyDescent="0.25">
      <c r="B1337" s="99"/>
      <c r="C1337" s="1"/>
      <c r="D1337" s="71"/>
      <c r="F1337" s="107"/>
      <c r="G1337" s="107"/>
      <c r="H1337" s="107"/>
    </row>
    <row r="1338" spans="2:8" x14ac:dyDescent="0.25">
      <c r="B1338" s="99">
        <f>B1334+0.1</f>
        <v>7.6999999999999975</v>
      </c>
      <c r="C1338" s="45" t="s">
        <v>973</v>
      </c>
      <c r="D1338" s="71" t="s">
        <v>10</v>
      </c>
      <c r="E1338" s="106">
        <v>1</v>
      </c>
      <c r="F1338" s="136">
        <v>0</v>
      </c>
      <c r="G1338" s="136">
        <v>0</v>
      </c>
      <c r="H1338" s="136">
        <f t="shared" ref="H1338" si="312">SUM(F1338+G1338)*E1338</f>
        <v>0</v>
      </c>
    </row>
    <row r="1339" spans="2:8" x14ac:dyDescent="0.25">
      <c r="B1339" s="99"/>
      <c r="D1339" s="71"/>
      <c r="F1339" s="107"/>
      <c r="G1339" s="107"/>
      <c r="H1339" s="107"/>
    </row>
    <row r="1340" spans="2:8" x14ac:dyDescent="0.25">
      <c r="B1340" s="99">
        <f t="shared" si="306"/>
        <v>7.7999999999999972</v>
      </c>
      <c r="C1340" s="45" t="s">
        <v>974</v>
      </c>
      <c r="D1340" s="71" t="s">
        <v>10</v>
      </c>
      <c r="E1340" s="106">
        <v>1</v>
      </c>
      <c r="F1340" s="136">
        <v>0</v>
      </c>
      <c r="G1340" s="136">
        <v>0</v>
      </c>
      <c r="H1340" s="136">
        <f t="shared" ref="H1340" si="313">SUM(F1340+G1340)*E1340</f>
        <v>0</v>
      </c>
    </row>
    <row r="1341" spans="2:8" x14ac:dyDescent="0.25">
      <c r="B1341" s="99"/>
      <c r="C1341" s="1"/>
      <c r="D1341" s="71"/>
      <c r="F1341" s="107"/>
      <c r="G1341" s="107"/>
      <c r="H1341" s="107"/>
    </row>
    <row r="1342" spans="2:8" x14ac:dyDescent="0.25">
      <c r="B1342" s="99"/>
      <c r="C1342" s="150" t="s">
        <v>1081</v>
      </c>
      <c r="D1342" s="71"/>
      <c r="F1342" s="107"/>
      <c r="G1342" s="107"/>
      <c r="H1342" s="107"/>
    </row>
    <row r="1343" spans="2:8" x14ac:dyDescent="0.25">
      <c r="B1343" s="99"/>
      <c r="D1343" s="71"/>
      <c r="F1343" s="107"/>
      <c r="G1343" s="107"/>
      <c r="H1343" s="107"/>
    </row>
    <row r="1344" spans="2:8" x14ac:dyDescent="0.25">
      <c r="B1344" s="99">
        <f>B1340+0.1</f>
        <v>7.8999999999999968</v>
      </c>
      <c r="C1344" s="45" t="s">
        <v>969</v>
      </c>
      <c r="D1344" s="71" t="s">
        <v>10</v>
      </c>
      <c r="E1344" s="106">
        <v>1</v>
      </c>
      <c r="F1344" s="136">
        <v>0</v>
      </c>
      <c r="G1344" s="136">
        <v>0</v>
      </c>
      <c r="H1344" s="136">
        <f t="shared" ref="H1344" si="314">SUM(F1344+G1344)*E1344</f>
        <v>0</v>
      </c>
    </row>
    <row r="1345" spans="2:8" x14ac:dyDescent="0.25">
      <c r="B1345" s="93"/>
      <c r="C1345" s="1"/>
      <c r="D1345" s="71"/>
      <c r="F1345" s="107"/>
      <c r="G1345" s="107"/>
      <c r="H1345" s="107"/>
    </row>
    <row r="1346" spans="2:8" x14ac:dyDescent="0.25">
      <c r="B1346" s="93"/>
      <c r="C1346" s="1" t="s">
        <v>975</v>
      </c>
      <c r="D1346" s="71"/>
      <c r="F1346" s="107"/>
      <c r="G1346" s="107"/>
      <c r="H1346" s="107"/>
    </row>
    <row r="1347" spans="2:8" x14ac:dyDescent="0.25">
      <c r="B1347" s="93"/>
      <c r="C1347" s="47"/>
      <c r="D1347" s="71"/>
      <c r="F1347" s="107"/>
      <c r="G1347" s="107"/>
      <c r="H1347" s="107"/>
    </row>
    <row r="1348" spans="2:8" ht="27.6" x14ac:dyDescent="0.25">
      <c r="B1348" s="93"/>
      <c r="C1348" s="47" t="s">
        <v>968</v>
      </c>
      <c r="D1348" s="71"/>
      <c r="F1348" s="107"/>
      <c r="G1348" s="107"/>
      <c r="H1348" s="107"/>
    </row>
    <row r="1349" spans="2:8" x14ac:dyDescent="0.25">
      <c r="B1349" s="93"/>
      <c r="C1349" s="1"/>
      <c r="D1349" s="71"/>
      <c r="F1349" s="107"/>
      <c r="G1349" s="107"/>
      <c r="H1349" s="107"/>
    </row>
    <row r="1350" spans="2:8" x14ac:dyDescent="0.25">
      <c r="B1350" s="93">
        <v>7.1</v>
      </c>
      <c r="C1350" s="45" t="s">
        <v>1070</v>
      </c>
      <c r="D1350" s="71" t="s">
        <v>10</v>
      </c>
      <c r="E1350" s="106">
        <v>1</v>
      </c>
      <c r="F1350" s="136">
        <v>0</v>
      </c>
      <c r="G1350" s="136">
        <v>0</v>
      </c>
      <c r="H1350" s="136">
        <f t="shared" ref="H1350" si="315">SUM(F1350+G1350)*E1350</f>
        <v>0</v>
      </c>
    </row>
    <row r="1351" spans="2:8" x14ac:dyDescent="0.25">
      <c r="B1351" s="93"/>
      <c r="C1351" s="1"/>
      <c r="D1351" s="71"/>
      <c r="F1351" s="107"/>
      <c r="G1351" s="107"/>
      <c r="H1351" s="107"/>
    </row>
    <row r="1352" spans="2:8" x14ac:dyDescent="0.25">
      <c r="B1352" s="93"/>
      <c r="C1352" s="1" t="s">
        <v>976</v>
      </c>
      <c r="D1352" s="71"/>
      <c r="F1352" s="107"/>
      <c r="G1352" s="107"/>
      <c r="H1352" s="107"/>
    </row>
    <row r="1353" spans="2:8" x14ac:dyDescent="0.25">
      <c r="B1353" s="93"/>
      <c r="D1353" s="71"/>
      <c r="F1353" s="107"/>
      <c r="G1353" s="107"/>
      <c r="H1353" s="107"/>
    </row>
    <row r="1354" spans="2:8" ht="27.6" x14ac:dyDescent="0.25">
      <c r="B1354" s="93"/>
      <c r="C1354" s="47" t="s">
        <v>977</v>
      </c>
      <c r="D1354" s="71"/>
      <c r="F1354" s="107"/>
      <c r="G1354" s="107"/>
      <c r="H1354" s="107"/>
    </row>
    <row r="1355" spans="2:8" x14ac:dyDescent="0.25">
      <c r="B1355" s="93"/>
      <c r="C1355" s="1"/>
      <c r="D1355" s="71"/>
      <c r="F1355" s="107"/>
      <c r="G1355" s="107"/>
      <c r="H1355" s="107"/>
    </row>
    <row r="1356" spans="2:8" x14ac:dyDescent="0.25">
      <c r="B1356" s="93">
        <f>B1350+0.01</f>
        <v>7.1099999999999994</v>
      </c>
      <c r="C1356" s="45" t="s">
        <v>978</v>
      </c>
      <c r="D1356" s="71" t="s">
        <v>10</v>
      </c>
      <c r="E1356" s="106">
        <v>1</v>
      </c>
      <c r="F1356" s="136">
        <v>0</v>
      </c>
      <c r="G1356" s="136">
        <v>0</v>
      </c>
      <c r="H1356" s="136">
        <f t="shared" ref="H1356" si="316">SUM(F1356+G1356)*E1356</f>
        <v>0</v>
      </c>
    </row>
    <row r="1357" spans="2:8" x14ac:dyDescent="0.25">
      <c r="B1357" s="93"/>
      <c r="D1357" s="71"/>
      <c r="F1357" s="102"/>
      <c r="G1357" s="109"/>
      <c r="H1357" s="109"/>
    </row>
    <row r="1358" spans="2:8" x14ac:dyDescent="0.25">
      <c r="B1358" s="105"/>
      <c r="C1358" s="1" t="s">
        <v>979</v>
      </c>
      <c r="D1358" s="71"/>
      <c r="F1358" s="107"/>
      <c r="G1358" s="107"/>
      <c r="H1358" s="93"/>
    </row>
    <row r="1359" spans="2:8" x14ac:dyDescent="0.25">
      <c r="B1359" s="105"/>
      <c r="C1359" s="1"/>
      <c r="D1359" s="71"/>
      <c r="F1359" s="107"/>
      <c r="G1359" s="107"/>
      <c r="H1359" s="93"/>
    </row>
    <row r="1360" spans="2:8" ht="41.4" x14ac:dyDescent="0.25">
      <c r="B1360" s="105"/>
      <c r="C1360" s="47" t="s">
        <v>980</v>
      </c>
      <c r="D1360" s="71"/>
      <c r="F1360" s="107"/>
      <c r="G1360" s="107"/>
      <c r="H1360" s="107"/>
    </row>
    <row r="1361" spans="2:8" x14ac:dyDescent="0.25">
      <c r="B1361" s="105"/>
      <c r="C1361" s="1"/>
      <c r="D1361" s="71"/>
      <c r="F1361" s="107"/>
      <c r="G1361" s="107"/>
      <c r="H1361" s="107"/>
    </row>
    <row r="1362" spans="2:8" x14ac:dyDescent="0.25">
      <c r="B1362" s="93">
        <f>B1356+0.01</f>
        <v>7.1199999999999992</v>
      </c>
      <c r="C1362" s="49" t="s">
        <v>1071</v>
      </c>
      <c r="D1362" s="71" t="s">
        <v>10</v>
      </c>
      <c r="E1362" s="106">
        <v>1</v>
      </c>
      <c r="F1362" s="136">
        <v>0</v>
      </c>
      <c r="G1362" s="136">
        <v>0</v>
      </c>
      <c r="H1362" s="136">
        <f t="shared" ref="H1362" si="317">SUM(F1362+G1362)*E1362</f>
        <v>0</v>
      </c>
    </row>
    <row r="1363" spans="2:8" x14ac:dyDescent="0.25">
      <c r="B1363" s="93"/>
      <c r="D1363" s="71"/>
      <c r="F1363" s="107"/>
      <c r="G1363" s="107"/>
      <c r="H1363" s="107"/>
    </row>
    <row r="1364" spans="2:8" x14ac:dyDescent="0.25">
      <c r="B1364" s="93"/>
      <c r="C1364" s="1" t="s">
        <v>981</v>
      </c>
      <c r="D1364" s="71"/>
      <c r="F1364" s="107"/>
      <c r="G1364" s="107"/>
      <c r="H1364" s="107"/>
    </row>
    <row r="1365" spans="2:8" x14ac:dyDescent="0.25">
      <c r="B1365" s="93"/>
      <c r="D1365" s="71"/>
      <c r="F1365" s="107"/>
      <c r="G1365" s="107"/>
      <c r="H1365" s="107"/>
    </row>
    <row r="1366" spans="2:8" ht="27.6" x14ac:dyDescent="0.25">
      <c r="B1366" s="93"/>
      <c r="C1366" s="47" t="s">
        <v>1074</v>
      </c>
      <c r="D1366" s="71"/>
      <c r="F1366" s="107"/>
      <c r="G1366" s="107"/>
      <c r="H1366" s="107"/>
    </row>
    <row r="1367" spans="2:8" x14ac:dyDescent="0.25">
      <c r="B1367" s="93"/>
      <c r="C1367" s="2"/>
      <c r="D1367" s="71"/>
      <c r="F1367" s="107"/>
      <c r="G1367" s="107"/>
      <c r="H1367" s="107"/>
    </row>
    <row r="1368" spans="2:8" x14ac:dyDescent="0.25">
      <c r="B1368" s="93">
        <f>B1362+0.01</f>
        <v>7.129999999999999</v>
      </c>
      <c r="C1368" s="49" t="s">
        <v>1073</v>
      </c>
      <c r="D1368" s="71" t="s">
        <v>10</v>
      </c>
      <c r="E1368" s="106">
        <v>1</v>
      </c>
      <c r="F1368" s="136">
        <v>0</v>
      </c>
      <c r="G1368" s="136">
        <v>0</v>
      </c>
      <c r="H1368" s="136">
        <f t="shared" ref="H1368" si="318">SUM(F1368+G1368)*E1368</f>
        <v>0</v>
      </c>
    </row>
    <row r="1369" spans="2:8" x14ac:dyDescent="0.25">
      <c r="B1369" s="93"/>
      <c r="C1369" s="2"/>
      <c r="D1369" s="71"/>
      <c r="F1369" s="107"/>
      <c r="G1369" s="107"/>
      <c r="H1369" s="107"/>
    </row>
    <row r="1370" spans="2:8" x14ac:dyDescent="0.25">
      <c r="B1370" s="93">
        <f>B1368+0.01</f>
        <v>7.1399999999999988</v>
      </c>
      <c r="C1370" s="49" t="s">
        <v>983</v>
      </c>
      <c r="D1370" s="71" t="s">
        <v>10</v>
      </c>
      <c r="E1370" s="106">
        <v>1</v>
      </c>
      <c r="F1370" s="136">
        <v>0</v>
      </c>
      <c r="G1370" s="136">
        <v>0</v>
      </c>
      <c r="H1370" s="136">
        <f t="shared" ref="H1370" si="319">SUM(F1370+G1370)*E1370</f>
        <v>0</v>
      </c>
    </row>
    <row r="1371" spans="2:8" x14ac:dyDescent="0.25">
      <c r="B1371" s="93"/>
      <c r="D1371" s="71"/>
      <c r="F1371" s="136"/>
      <c r="G1371" s="136"/>
      <c r="H1371" s="136"/>
    </row>
    <row r="1372" spans="2:8" x14ac:dyDescent="0.25">
      <c r="B1372" s="93"/>
      <c r="C1372" s="47" t="s">
        <v>1072</v>
      </c>
      <c r="D1372" s="71"/>
      <c r="F1372" s="107"/>
      <c r="G1372" s="107"/>
      <c r="H1372" s="107"/>
    </row>
    <row r="1373" spans="2:8" x14ac:dyDescent="0.25">
      <c r="B1373" s="93"/>
      <c r="C1373" s="2"/>
      <c r="D1373" s="71"/>
      <c r="F1373" s="107"/>
      <c r="G1373" s="107"/>
      <c r="H1373" s="107"/>
    </row>
    <row r="1374" spans="2:8" x14ac:dyDescent="0.25">
      <c r="B1374" s="93">
        <f>B1370+0.01</f>
        <v>7.1499999999999986</v>
      </c>
      <c r="C1374" s="49" t="s">
        <v>982</v>
      </c>
      <c r="D1374" s="71" t="s">
        <v>10</v>
      </c>
      <c r="E1374" s="106">
        <v>1</v>
      </c>
      <c r="F1374" s="136">
        <v>0</v>
      </c>
      <c r="G1374" s="136">
        <v>0</v>
      </c>
      <c r="H1374" s="136">
        <f t="shared" ref="H1374" si="320">SUM(F1374+G1374)*E1374</f>
        <v>0</v>
      </c>
    </row>
    <row r="1375" spans="2:8" x14ac:dyDescent="0.25">
      <c r="B1375" s="93"/>
      <c r="C1375" s="2"/>
      <c r="D1375" s="71"/>
      <c r="F1375" s="107"/>
      <c r="G1375" s="107"/>
      <c r="H1375" s="107"/>
    </row>
    <row r="1376" spans="2:8" x14ac:dyDescent="0.25">
      <c r="B1376" s="93">
        <f>B1374+0.01</f>
        <v>7.1599999999999984</v>
      </c>
      <c r="C1376" s="49" t="s">
        <v>983</v>
      </c>
      <c r="D1376" s="71" t="s">
        <v>10</v>
      </c>
      <c r="E1376" s="106">
        <v>1</v>
      </c>
      <c r="F1376" s="136">
        <v>0</v>
      </c>
      <c r="G1376" s="136">
        <v>0</v>
      </c>
      <c r="H1376" s="136">
        <f t="shared" ref="H1376" si="321">SUM(F1376+G1376)*E1376</f>
        <v>0</v>
      </c>
    </row>
    <row r="1377" spans="2:8" x14ac:dyDescent="0.25">
      <c r="B1377" s="93"/>
      <c r="C1377" s="49"/>
      <c r="D1377" s="71"/>
      <c r="F1377" s="107"/>
      <c r="G1377" s="107"/>
      <c r="H1377" s="107"/>
    </row>
    <row r="1378" spans="2:8" x14ac:dyDescent="0.25">
      <c r="B1378" s="93"/>
      <c r="C1378" s="1" t="s">
        <v>984</v>
      </c>
      <c r="D1378" s="71"/>
      <c r="F1378" s="107"/>
      <c r="G1378" s="107"/>
      <c r="H1378" s="107"/>
    </row>
    <row r="1379" spans="2:8" x14ac:dyDescent="0.25">
      <c r="B1379" s="93"/>
      <c r="C1379" s="1"/>
      <c r="D1379" s="71"/>
      <c r="F1379" s="107"/>
      <c r="G1379" s="107"/>
      <c r="H1379" s="107"/>
    </row>
    <row r="1380" spans="2:8" x14ac:dyDescent="0.25">
      <c r="B1380" s="93"/>
      <c r="C1380" s="1" t="s">
        <v>985</v>
      </c>
      <c r="D1380" s="71"/>
      <c r="F1380" s="107"/>
      <c r="G1380" s="107"/>
      <c r="H1380" s="107"/>
    </row>
    <row r="1381" spans="2:8" x14ac:dyDescent="0.25">
      <c r="B1381" s="93"/>
      <c r="C1381" s="1"/>
      <c r="D1381" s="71"/>
      <c r="F1381" s="107"/>
      <c r="G1381" s="107"/>
      <c r="H1381" s="107"/>
    </row>
    <row r="1382" spans="2:8" ht="69" x14ac:dyDescent="0.25">
      <c r="B1382" s="93"/>
      <c r="C1382" s="50" t="s">
        <v>986</v>
      </c>
      <c r="D1382" s="71"/>
      <c r="F1382" s="107"/>
      <c r="G1382" s="107"/>
      <c r="H1382" s="107"/>
    </row>
    <row r="1383" spans="2:8" x14ac:dyDescent="0.25">
      <c r="B1383" s="93"/>
      <c r="C1383" s="49"/>
      <c r="D1383" s="71"/>
      <c r="F1383" s="107"/>
      <c r="G1383" s="107"/>
      <c r="H1383" s="107"/>
    </row>
    <row r="1384" spans="2:8" x14ac:dyDescent="0.25">
      <c r="B1384" s="93">
        <f>B1376+0.01</f>
        <v>7.1699999999999982</v>
      </c>
      <c r="C1384" s="49" t="s">
        <v>987</v>
      </c>
      <c r="D1384" s="71" t="s">
        <v>10</v>
      </c>
      <c r="E1384" s="106">
        <v>1</v>
      </c>
      <c r="F1384" s="136">
        <v>0</v>
      </c>
      <c r="G1384" s="136">
        <v>0</v>
      </c>
      <c r="H1384" s="136">
        <f t="shared" ref="H1384" si="322">SUM(F1384+G1384)*E1384</f>
        <v>0</v>
      </c>
    </row>
    <row r="1385" spans="2:8" x14ac:dyDescent="0.25">
      <c r="B1385" s="93"/>
      <c r="C1385" s="49"/>
      <c r="D1385" s="71"/>
      <c r="F1385" s="102"/>
      <c r="G1385" s="102"/>
      <c r="H1385" s="102"/>
    </row>
    <row r="1386" spans="2:8" x14ac:dyDescent="0.25">
      <c r="B1386" s="188" t="s">
        <v>25</v>
      </c>
      <c r="C1386" s="189"/>
      <c r="D1386" s="189"/>
      <c r="E1386" s="189"/>
      <c r="F1386" s="190"/>
      <c r="G1386" s="108"/>
      <c r="H1386" s="153" t="s">
        <v>13</v>
      </c>
    </row>
    <row r="1387" spans="2:8" x14ac:dyDescent="0.25">
      <c r="B1387" s="62" t="s">
        <v>1</v>
      </c>
      <c r="C1387" s="43" t="s">
        <v>2</v>
      </c>
      <c r="D1387" s="62" t="s">
        <v>3</v>
      </c>
      <c r="E1387" s="63" t="s">
        <v>4</v>
      </c>
      <c r="F1387" s="63" t="s">
        <v>5</v>
      </c>
      <c r="G1387" s="63" t="s">
        <v>22</v>
      </c>
      <c r="H1387" s="104" t="s">
        <v>23</v>
      </c>
    </row>
    <row r="1388" spans="2:8" ht="14.4" thickBot="1" x14ac:dyDescent="0.3">
      <c r="B1388" s="68"/>
      <c r="C1388" s="21" t="s">
        <v>26</v>
      </c>
      <c r="D1388" s="68"/>
      <c r="E1388" s="69"/>
      <c r="F1388" s="64"/>
      <c r="G1388" s="64"/>
      <c r="H1388" s="70" t="s">
        <v>13</v>
      </c>
    </row>
    <row r="1389" spans="2:8" ht="14.4" thickTop="1" x14ac:dyDescent="0.25">
      <c r="B1389" s="105"/>
      <c r="D1389" s="71"/>
      <c r="F1389" s="107"/>
      <c r="G1389" s="107"/>
      <c r="H1389" s="93"/>
    </row>
    <row r="1390" spans="2:8" x14ac:dyDescent="0.25">
      <c r="B1390" s="93"/>
      <c r="C1390" s="1" t="s">
        <v>988</v>
      </c>
      <c r="D1390" s="71"/>
      <c r="F1390" s="107"/>
      <c r="G1390" s="107"/>
      <c r="H1390" s="107"/>
    </row>
    <row r="1391" spans="2:8" x14ac:dyDescent="0.25">
      <c r="B1391" s="93"/>
      <c r="C1391" s="49"/>
      <c r="D1391" s="71"/>
      <c r="F1391" s="107"/>
      <c r="G1391" s="107"/>
      <c r="H1391" s="107"/>
    </row>
    <row r="1392" spans="2:8" ht="96.6" x14ac:dyDescent="0.25">
      <c r="B1392" s="93"/>
      <c r="C1392" s="50" t="s">
        <v>989</v>
      </c>
      <c r="D1392" s="71"/>
      <c r="F1392" s="107"/>
      <c r="G1392" s="107"/>
      <c r="H1392" s="107"/>
    </row>
    <row r="1393" spans="2:8" x14ac:dyDescent="0.25">
      <c r="B1393" s="93"/>
      <c r="C1393" s="46"/>
      <c r="D1393" s="71"/>
      <c r="F1393" s="107"/>
      <c r="G1393" s="107"/>
      <c r="H1393" s="107"/>
    </row>
    <row r="1394" spans="2:8" x14ac:dyDescent="0.25">
      <c r="B1394" s="93">
        <f>B1384+0.01</f>
        <v>7.1799999999999979</v>
      </c>
      <c r="C1394" s="46" t="s">
        <v>990</v>
      </c>
      <c r="D1394" s="71" t="s">
        <v>10</v>
      </c>
      <c r="E1394" s="106">
        <v>1</v>
      </c>
      <c r="F1394" s="136">
        <v>0</v>
      </c>
      <c r="G1394" s="136">
        <v>0</v>
      </c>
      <c r="H1394" s="136">
        <f t="shared" ref="H1394" si="323">SUM(F1394+G1394)*E1394</f>
        <v>0</v>
      </c>
    </row>
    <row r="1395" spans="2:8" x14ac:dyDescent="0.25">
      <c r="B1395" s="93"/>
      <c r="D1395" s="71"/>
      <c r="F1395" s="107"/>
      <c r="G1395" s="107"/>
      <c r="H1395" s="107"/>
    </row>
    <row r="1396" spans="2:8" x14ac:dyDescent="0.25">
      <c r="B1396" s="93">
        <f>B1394+0.01</f>
        <v>7.1899999999999977</v>
      </c>
      <c r="C1396" s="46" t="s">
        <v>969</v>
      </c>
      <c r="D1396" s="71" t="s">
        <v>10</v>
      </c>
      <c r="E1396" s="106">
        <v>1</v>
      </c>
      <c r="F1396" s="136">
        <v>0</v>
      </c>
      <c r="G1396" s="136">
        <v>0</v>
      </c>
      <c r="H1396" s="136">
        <f t="shared" ref="H1396" si="324">SUM(F1396+G1396)*E1396</f>
        <v>0</v>
      </c>
    </row>
    <row r="1397" spans="2:8" x14ac:dyDescent="0.25">
      <c r="B1397" s="93"/>
      <c r="C1397" s="1"/>
      <c r="D1397" s="71"/>
      <c r="F1397" s="107"/>
      <c r="G1397" s="107"/>
      <c r="H1397" s="107"/>
    </row>
    <row r="1398" spans="2:8" x14ac:dyDescent="0.25">
      <c r="B1398" s="93">
        <f>B1396+0.01</f>
        <v>7.1999999999999975</v>
      </c>
      <c r="C1398" s="46" t="s">
        <v>991</v>
      </c>
      <c r="D1398" s="71" t="s">
        <v>10</v>
      </c>
      <c r="E1398" s="106">
        <v>1</v>
      </c>
      <c r="F1398" s="136">
        <v>0</v>
      </c>
      <c r="G1398" s="136">
        <v>0</v>
      </c>
      <c r="H1398" s="136">
        <f t="shared" ref="H1398" si="325">SUM(F1398+G1398)*E1398</f>
        <v>0</v>
      </c>
    </row>
    <row r="1399" spans="2:8" x14ac:dyDescent="0.25">
      <c r="B1399" s="93"/>
      <c r="D1399" s="71"/>
      <c r="F1399" s="107"/>
      <c r="G1399" s="107"/>
      <c r="H1399" s="107"/>
    </row>
    <row r="1400" spans="2:8" ht="96.6" x14ac:dyDescent="0.25">
      <c r="B1400" s="93"/>
      <c r="C1400" s="47" t="s">
        <v>992</v>
      </c>
      <c r="D1400" s="71"/>
      <c r="F1400" s="107"/>
      <c r="G1400" s="107"/>
      <c r="H1400" s="107"/>
    </row>
    <row r="1401" spans="2:8" x14ac:dyDescent="0.25">
      <c r="B1401" s="93"/>
      <c r="C1401" s="1"/>
      <c r="D1401" s="71"/>
      <c r="F1401" s="107"/>
      <c r="G1401" s="107"/>
      <c r="H1401" s="93"/>
    </row>
    <row r="1402" spans="2:8" x14ac:dyDescent="0.25">
      <c r="B1402" s="93">
        <f>B1398+0.01</f>
        <v>7.2099999999999973</v>
      </c>
      <c r="C1402" s="49" t="s">
        <v>969</v>
      </c>
      <c r="D1402" s="71" t="s">
        <v>10</v>
      </c>
      <c r="E1402" s="106">
        <v>1</v>
      </c>
      <c r="F1402" s="136">
        <v>0</v>
      </c>
      <c r="G1402" s="136">
        <v>0</v>
      </c>
      <c r="H1402" s="136">
        <f t="shared" ref="H1402" si="326">SUM(F1402+G1402)*E1402</f>
        <v>0</v>
      </c>
    </row>
    <row r="1403" spans="2:8" x14ac:dyDescent="0.25">
      <c r="B1403" s="93"/>
      <c r="D1403" s="71"/>
      <c r="F1403" s="107"/>
      <c r="G1403" s="107"/>
      <c r="H1403" s="93"/>
    </row>
    <row r="1404" spans="2:8" ht="82.8" x14ac:dyDescent="0.25">
      <c r="B1404" s="123"/>
      <c r="C1404" s="47" t="s">
        <v>993</v>
      </c>
      <c r="D1404" s="71"/>
      <c r="F1404" s="107"/>
      <c r="G1404" s="107"/>
      <c r="H1404" s="93"/>
    </row>
    <row r="1405" spans="2:8" x14ac:dyDescent="0.25">
      <c r="B1405" s="123"/>
      <c r="D1405" s="71"/>
      <c r="F1405" s="107"/>
      <c r="G1405" s="107"/>
      <c r="H1405" s="107"/>
    </row>
    <row r="1406" spans="2:8" x14ac:dyDescent="0.25">
      <c r="B1406" s="93">
        <f>B1402+0.01</f>
        <v>7.2199999999999971</v>
      </c>
      <c r="C1406" s="49" t="s">
        <v>994</v>
      </c>
      <c r="D1406" s="71" t="s">
        <v>10</v>
      </c>
      <c r="E1406" s="106">
        <v>1</v>
      </c>
      <c r="F1406" s="136">
        <v>0</v>
      </c>
      <c r="G1406" s="136">
        <v>0</v>
      </c>
      <c r="H1406" s="136">
        <f t="shared" ref="H1406" si="327">SUM(F1406+G1406)*E1406</f>
        <v>0</v>
      </c>
    </row>
    <row r="1407" spans="2:8" x14ac:dyDescent="0.25">
      <c r="B1407" s="93"/>
      <c r="C1407" s="49"/>
      <c r="D1407" s="71"/>
      <c r="F1407" s="107"/>
      <c r="G1407" s="107"/>
      <c r="H1407" s="107"/>
    </row>
    <row r="1408" spans="2:8" x14ac:dyDescent="0.25">
      <c r="B1408" s="93">
        <f>B1406+0.01</f>
        <v>7.2299999999999969</v>
      </c>
      <c r="C1408" s="49" t="s">
        <v>995</v>
      </c>
      <c r="D1408" s="71" t="s">
        <v>10</v>
      </c>
      <c r="E1408" s="106">
        <v>1</v>
      </c>
      <c r="F1408" s="136">
        <v>0</v>
      </c>
      <c r="G1408" s="136">
        <v>0</v>
      </c>
      <c r="H1408" s="136">
        <f t="shared" ref="H1408" si="328">SUM(F1408+G1408)*E1408</f>
        <v>0</v>
      </c>
    </row>
    <row r="1409" spans="2:8" x14ac:dyDescent="0.25">
      <c r="B1409" s="93"/>
      <c r="C1409" s="49"/>
      <c r="D1409" s="71"/>
      <c r="F1409" s="107"/>
      <c r="G1409" s="107"/>
      <c r="H1409" s="107"/>
    </row>
    <row r="1410" spans="2:8" x14ac:dyDescent="0.25">
      <c r="B1410" s="93">
        <f>B1408+0.01</f>
        <v>7.2399999999999967</v>
      </c>
      <c r="C1410" s="49" t="s">
        <v>996</v>
      </c>
      <c r="D1410" s="71" t="s">
        <v>10</v>
      </c>
      <c r="E1410" s="106">
        <v>1</v>
      </c>
      <c r="F1410" s="136">
        <v>0</v>
      </c>
      <c r="G1410" s="136">
        <v>0</v>
      </c>
      <c r="H1410" s="136">
        <f t="shared" ref="H1410" si="329">SUM(F1410+G1410)*E1410</f>
        <v>0</v>
      </c>
    </row>
    <row r="1411" spans="2:8" x14ac:dyDescent="0.25">
      <c r="B1411" s="93"/>
      <c r="C1411" s="49"/>
      <c r="D1411" s="71"/>
      <c r="F1411" s="107"/>
      <c r="G1411" s="107"/>
      <c r="H1411" s="107"/>
    </row>
    <row r="1412" spans="2:8" x14ac:dyDescent="0.25">
      <c r="B1412" s="93">
        <f>B1410+0.01</f>
        <v>7.2499999999999964</v>
      </c>
      <c r="C1412" s="49" t="s">
        <v>997</v>
      </c>
      <c r="D1412" s="71" t="s">
        <v>10</v>
      </c>
      <c r="E1412" s="106">
        <v>1</v>
      </c>
      <c r="F1412" s="136">
        <v>0</v>
      </c>
      <c r="G1412" s="136">
        <v>0</v>
      </c>
      <c r="H1412" s="136">
        <f t="shared" ref="H1412" si="330">SUM(F1412+G1412)*E1412</f>
        <v>0</v>
      </c>
    </row>
    <row r="1413" spans="2:8" x14ac:dyDescent="0.25">
      <c r="B1413" s="93"/>
      <c r="C1413" s="49"/>
      <c r="D1413" s="71"/>
      <c r="F1413" s="107"/>
      <c r="G1413" s="107"/>
      <c r="H1413" s="102"/>
    </row>
    <row r="1414" spans="2:8" ht="15.75" customHeight="1" x14ac:dyDescent="0.25">
      <c r="B1414" s="93"/>
      <c r="C1414" s="2" t="s">
        <v>998</v>
      </c>
      <c r="D1414" s="71"/>
      <c r="F1414" s="107"/>
      <c r="G1414" s="107"/>
      <c r="H1414" s="107"/>
    </row>
    <row r="1415" spans="2:8" x14ac:dyDescent="0.25">
      <c r="B1415" s="93"/>
      <c r="C1415" s="49"/>
      <c r="D1415" s="71"/>
      <c r="F1415" s="107"/>
      <c r="G1415" s="107"/>
      <c r="H1415" s="107"/>
    </row>
    <row r="1416" spans="2:8" ht="96.6" x14ac:dyDescent="0.25">
      <c r="B1416" s="93"/>
      <c r="C1416" s="50" t="s">
        <v>992</v>
      </c>
      <c r="D1416" s="71"/>
      <c r="F1416" s="107"/>
      <c r="G1416" s="107"/>
      <c r="H1416" s="107"/>
    </row>
    <row r="1417" spans="2:8" x14ac:dyDescent="0.25">
      <c r="B1417" s="93"/>
      <c r="C1417" s="49"/>
      <c r="D1417" s="71"/>
      <c r="F1417" s="107"/>
      <c r="G1417" s="107"/>
      <c r="H1417" s="107"/>
    </row>
    <row r="1418" spans="2:8" x14ac:dyDescent="0.25">
      <c r="B1418" s="93">
        <f>B1412+0.01</f>
        <v>7.2599999999999962</v>
      </c>
      <c r="C1418" s="49" t="s">
        <v>999</v>
      </c>
      <c r="D1418" s="71" t="s">
        <v>10</v>
      </c>
      <c r="E1418" s="106">
        <v>1</v>
      </c>
      <c r="F1418" s="136">
        <v>0</v>
      </c>
      <c r="G1418" s="136">
        <v>0</v>
      </c>
      <c r="H1418" s="136">
        <f t="shared" ref="H1418" si="331">SUM(F1418+G1418)*E1418</f>
        <v>0</v>
      </c>
    </row>
    <row r="1419" spans="2:8" x14ac:dyDescent="0.25">
      <c r="B1419" s="93"/>
      <c r="C1419" s="49"/>
      <c r="D1419" s="71"/>
      <c r="F1419" s="107"/>
      <c r="G1419" s="107"/>
      <c r="H1419" s="107"/>
    </row>
    <row r="1420" spans="2:8" x14ac:dyDescent="0.25">
      <c r="B1420" s="93">
        <f>B1418+0.01</f>
        <v>7.269999999999996</v>
      </c>
      <c r="C1420" s="49" t="s">
        <v>1000</v>
      </c>
      <c r="D1420" s="71" t="s">
        <v>9</v>
      </c>
      <c r="E1420" s="106">
        <v>1</v>
      </c>
      <c r="F1420" s="136">
        <v>0</v>
      </c>
      <c r="G1420" s="136">
        <v>0</v>
      </c>
      <c r="H1420" s="136">
        <f t="shared" ref="H1420" si="332">SUM(F1420+G1420)*E1420</f>
        <v>0</v>
      </c>
    </row>
    <row r="1421" spans="2:8" x14ac:dyDescent="0.25">
      <c r="B1421" s="93"/>
      <c r="C1421" s="49"/>
      <c r="D1421" s="71"/>
      <c r="F1421" s="107"/>
      <c r="G1421" s="107"/>
      <c r="H1421" s="107"/>
    </row>
    <row r="1422" spans="2:8" ht="55.2" x14ac:dyDescent="0.25">
      <c r="B1422" s="93"/>
      <c r="C1422" s="50" t="s">
        <v>1001</v>
      </c>
      <c r="D1422" s="71"/>
      <c r="F1422" s="107"/>
      <c r="G1422" s="107"/>
      <c r="H1422" s="107"/>
    </row>
    <row r="1423" spans="2:8" x14ac:dyDescent="0.25">
      <c r="B1423" s="93"/>
      <c r="C1423" s="49"/>
      <c r="D1423" s="71"/>
      <c r="F1423" s="107"/>
      <c r="G1423" s="107"/>
      <c r="H1423" s="107"/>
    </row>
    <row r="1424" spans="2:8" x14ac:dyDescent="0.25">
      <c r="B1424" s="93">
        <f>B1420+0.01</f>
        <v>7.2799999999999958</v>
      </c>
      <c r="C1424" s="49" t="s">
        <v>1002</v>
      </c>
      <c r="D1424" s="71" t="s">
        <v>10</v>
      </c>
      <c r="E1424" s="106">
        <v>1</v>
      </c>
      <c r="F1424" s="136">
        <v>0</v>
      </c>
      <c r="G1424" s="136">
        <v>0</v>
      </c>
      <c r="H1424" s="136">
        <f t="shared" ref="H1424" si="333">SUM(F1424+G1424)*E1424</f>
        <v>0</v>
      </c>
    </row>
    <row r="1425" spans="2:8" x14ac:dyDescent="0.25">
      <c r="B1425" s="93"/>
      <c r="C1425" s="49"/>
      <c r="D1425" s="71"/>
      <c r="F1425" s="107"/>
      <c r="G1425" s="107"/>
      <c r="H1425" s="107"/>
    </row>
    <row r="1426" spans="2:8" x14ac:dyDescent="0.25">
      <c r="B1426" s="93">
        <f>B1424+0.01</f>
        <v>7.2899999999999956</v>
      </c>
      <c r="C1426" s="49" t="s">
        <v>1003</v>
      </c>
      <c r="D1426" s="71" t="s">
        <v>10</v>
      </c>
      <c r="E1426" s="106">
        <v>1</v>
      </c>
      <c r="F1426" s="136">
        <v>0</v>
      </c>
      <c r="G1426" s="136">
        <v>0</v>
      </c>
      <c r="H1426" s="136">
        <f t="shared" ref="H1426" si="334">SUM(F1426+G1426)*E1426</f>
        <v>0</v>
      </c>
    </row>
    <row r="1427" spans="2:8" x14ac:dyDescent="0.25">
      <c r="B1427" s="93"/>
      <c r="C1427" s="49"/>
      <c r="D1427" s="71"/>
      <c r="F1427" s="107"/>
      <c r="G1427" s="107"/>
      <c r="H1427" s="107"/>
    </row>
    <row r="1428" spans="2:8" x14ac:dyDescent="0.25">
      <c r="B1428" s="93">
        <f t="shared" ref="B1428:B1430" si="335">B1426+0.01</f>
        <v>7.2999999999999954</v>
      </c>
      <c r="C1428" s="49" t="s">
        <v>1004</v>
      </c>
      <c r="D1428" s="71" t="s">
        <v>10</v>
      </c>
      <c r="E1428" s="106">
        <v>1</v>
      </c>
      <c r="F1428" s="136">
        <v>0</v>
      </c>
      <c r="G1428" s="136">
        <v>0</v>
      </c>
      <c r="H1428" s="136">
        <f t="shared" ref="H1428" si="336">SUM(F1428+G1428)*E1428</f>
        <v>0</v>
      </c>
    </row>
    <row r="1429" spans="2:8" x14ac:dyDescent="0.25">
      <c r="B1429" s="93"/>
      <c r="C1429" s="49"/>
      <c r="D1429" s="71"/>
      <c r="F1429" s="107"/>
      <c r="G1429" s="107"/>
      <c r="H1429" s="107"/>
    </row>
    <row r="1430" spans="2:8" x14ac:dyDescent="0.25">
      <c r="B1430" s="93">
        <f t="shared" si="335"/>
        <v>7.3099999999999952</v>
      </c>
      <c r="C1430" s="49" t="s">
        <v>1005</v>
      </c>
      <c r="D1430" s="71" t="s">
        <v>10</v>
      </c>
      <c r="E1430" s="106">
        <v>1</v>
      </c>
      <c r="F1430" s="136">
        <v>0</v>
      </c>
      <c r="G1430" s="136">
        <v>0</v>
      </c>
      <c r="H1430" s="136">
        <f t="shared" ref="H1430" si="337">SUM(F1430+G1430)*E1430</f>
        <v>0</v>
      </c>
    </row>
    <row r="1431" spans="2:8" x14ac:dyDescent="0.25">
      <c r="B1431" s="93"/>
      <c r="C1431" s="49"/>
      <c r="D1431" s="71"/>
      <c r="F1431" s="102"/>
      <c r="G1431" s="102"/>
      <c r="H1431" s="102"/>
    </row>
    <row r="1432" spans="2:8" x14ac:dyDescent="0.25">
      <c r="B1432" s="93"/>
      <c r="C1432" s="49"/>
      <c r="D1432" s="71"/>
      <c r="F1432" s="102"/>
      <c r="G1432" s="102"/>
      <c r="H1432" s="102"/>
    </row>
    <row r="1433" spans="2:8" x14ac:dyDescent="0.25">
      <c r="B1433" s="93"/>
      <c r="C1433" s="49"/>
      <c r="D1433" s="71"/>
      <c r="F1433" s="102"/>
      <c r="G1433" s="102"/>
      <c r="H1433" s="102"/>
    </row>
    <row r="1434" spans="2:8" x14ac:dyDescent="0.25">
      <c r="B1434" s="93"/>
      <c r="C1434" s="49"/>
      <c r="D1434" s="71"/>
      <c r="F1434" s="102"/>
      <c r="G1434" s="102"/>
      <c r="H1434" s="102"/>
    </row>
    <row r="1435" spans="2:8" x14ac:dyDescent="0.25">
      <c r="B1435" s="93"/>
      <c r="C1435" s="49"/>
      <c r="D1435" s="71"/>
      <c r="F1435" s="102"/>
      <c r="G1435" s="102"/>
      <c r="H1435" s="102"/>
    </row>
    <row r="1436" spans="2:8" x14ac:dyDescent="0.25">
      <c r="B1436" s="93"/>
      <c r="C1436" s="49"/>
      <c r="D1436" s="71"/>
      <c r="F1436" s="102"/>
      <c r="G1436" s="102"/>
      <c r="H1436" s="102"/>
    </row>
    <row r="1437" spans="2:8" x14ac:dyDescent="0.25">
      <c r="B1437" s="93"/>
      <c r="C1437" s="49"/>
      <c r="D1437" s="71"/>
      <c r="F1437" s="102"/>
      <c r="G1437" s="102"/>
      <c r="H1437" s="102"/>
    </row>
    <row r="1438" spans="2:8" x14ac:dyDescent="0.25">
      <c r="B1438" s="93"/>
      <c r="C1438" s="49"/>
      <c r="D1438" s="71"/>
      <c r="F1438" s="102"/>
      <c r="G1438" s="102"/>
      <c r="H1438" s="102"/>
    </row>
    <row r="1439" spans="2:8" x14ac:dyDescent="0.25">
      <c r="B1439" s="93"/>
      <c r="C1439" s="49"/>
      <c r="D1439" s="71"/>
      <c r="F1439" s="102"/>
      <c r="G1439" s="102"/>
      <c r="H1439" s="102"/>
    </row>
    <row r="1440" spans="2:8" x14ac:dyDescent="0.25">
      <c r="B1440" s="93"/>
      <c r="C1440" s="49"/>
      <c r="D1440" s="71"/>
      <c r="F1440" s="102"/>
      <c r="G1440" s="102"/>
      <c r="H1440" s="102"/>
    </row>
    <row r="1441" spans="2:8" x14ac:dyDescent="0.25">
      <c r="B1441" s="93"/>
      <c r="C1441" s="49"/>
      <c r="D1441" s="71"/>
      <c r="F1441" s="102"/>
      <c r="G1441" s="102"/>
      <c r="H1441" s="102"/>
    </row>
    <row r="1442" spans="2:8" x14ac:dyDescent="0.25">
      <c r="B1442" s="93"/>
      <c r="C1442" s="49"/>
      <c r="D1442" s="71"/>
      <c r="F1442" s="102"/>
      <c r="G1442" s="102"/>
      <c r="H1442" s="102"/>
    </row>
    <row r="1443" spans="2:8" x14ac:dyDescent="0.25">
      <c r="B1443" s="93"/>
      <c r="C1443" s="49"/>
      <c r="D1443" s="71"/>
      <c r="F1443" s="102"/>
      <c r="G1443" s="102"/>
      <c r="H1443" s="102"/>
    </row>
    <row r="1444" spans="2:8" x14ac:dyDescent="0.25">
      <c r="B1444" s="93"/>
      <c r="C1444" s="49"/>
      <c r="D1444" s="71"/>
      <c r="F1444" s="102"/>
      <c r="G1444" s="102"/>
      <c r="H1444" s="102"/>
    </row>
    <row r="1445" spans="2:8" x14ac:dyDescent="0.25">
      <c r="B1445" s="93"/>
      <c r="C1445" s="49"/>
      <c r="D1445" s="71"/>
      <c r="F1445" s="102"/>
      <c r="G1445" s="102"/>
      <c r="H1445" s="102"/>
    </row>
    <row r="1446" spans="2:8" x14ac:dyDescent="0.25">
      <c r="B1446" s="123"/>
      <c r="C1446" s="49"/>
      <c r="D1446" s="71"/>
      <c r="F1446" s="107"/>
      <c r="G1446" s="107"/>
      <c r="H1446" s="107"/>
    </row>
    <row r="1447" spans="2:8" x14ac:dyDescent="0.25">
      <c r="B1447" s="123"/>
      <c r="C1447" s="49"/>
      <c r="D1447" s="71"/>
      <c r="F1447" s="107"/>
      <c r="G1447" s="107"/>
      <c r="H1447" s="93"/>
    </row>
    <row r="1448" spans="2:8" x14ac:dyDescent="0.25">
      <c r="B1448" s="114"/>
      <c r="C1448" s="49"/>
      <c r="D1448" s="71"/>
      <c r="F1448" s="107"/>
      <c r="G1448" s="107"/>
      <c r="H1448" s="93"/>
    </row>
    <row r="1449" spans="2:8" x14ac:dyDescent="0.25">
      <c r="B1449" s="188" t="s">
        <v>1008</v>
      </c>
      <c r="C1449" s="189"/>
      <c r="D1449" s="189"/>
      <c r="E1449" s="189"/>
      <c r="F1449" s="190"/>
      <c r="G1449" s="108"/>
      <c r="H1449" s="153">
        <f>SUM(H1388:H1447)</f>
        <v>0</v>
      </c>
    </row>
    <row r="1450" spans="2:8" x14ac:dyDescent="0.25">
      <c r="B1450" s="65" t="s">
        <v>1</v>
      </c>
      <c r="C1450" s="43" t="s">
        <v>2</v>
      </c>
      <c r="D1450" s="65" t="s">
        <v>3</v>
      </c>
      <c r="E1450" s="66" t="s">
        <v>4</v>
      </c>
      <c r="F1450" s="66" t="s">
        <v>5</v>
      </c>
      <c r="G1450" s="66" t="s">
        <v>22</v>
      </c>
      <c r="H1450" s="67" t="s">
        <v>23</v>
      </c>
    </row>
    <row r="1451" spans="2:8" x14ac:dyDescent="0.25">
      <c r="B1451" s="68"/>
      <c r="C1451" s="21"/>
      <c r="D1451" s="68"/>
      <c r="E1451" s="69"/>
      <c r="F1451" s="64"/>
      <c r="G1451" s="79"/>
      <c r="H1451" s="80"/>
    </row>
    <row r="1452" spans="2:8" x14ac:dyDescent="0.25">
      <c r="B1452" s="105"/>
      <c r="C1452" s="151" t="s">
        <v>62</v>
      </c>
      <c r="D1452" s="71"/>
      <c r="F1452" s="107"/>
      <c r="G1452" s="107"/>
      <c r="H1452" s="93"/>
    </row>
    <row r="1453" spans="2:8" x14ac:dyDescent="0.25">
      <c r="B1453" s="105"/>
      <c r="C1453" s="151"/>
      <c r="D1453" s="71"/>
      <c r="F1453" s="107"/>
      <c r="G1453" s="107"/>
      <c r="H1453" s="93"/>
    </row>
    <row r="1454" spans="2:8" x14ac:dyDescent="0.25">
      <c r="B1454" s="100" t="s">
        <v>912</v>
      </c>
      <c r="C1454" s="1" t="s">
        <v>1021</v>
      </c>
      <c r="D1454" s="71"/>
      <c r="F1454" s="107"/>
      <c r="G1454" s="107"/>
      <c r="H1454" s="93"/>
    </row>
    <row r="1455" spans="2:8" x14ac:dyDescent="0.25">
      <c r="B1455" s="105"/>
      <c r="D1455" s="71"/>
      <c r="F1455" s="107"/>
      <c r="G1455" s="107"/>
      <c r="H1455" s="93"/>
    </row>
    <row r="1456" spans="2:8" x14ac:dyDescent="0.25">
      <c r="B1456" s="105"/>
      <c r="C1456" s="1" t="s">
        <v>227</v>
      </c>
      <c r="D1456" s="71"/>
      <c r="F1456" s="107"/>
      <c r="G1456" s="107"/>
      <c r="H1456" s="93"/>
    </row>
    <row r="1457" spans="2:8" x14ac:dyDescent="0.25">
      <c r="B1457" s="105"/>
      <c r="C1457" s="1"/>
      <c r="D1457" s="71"/>
      <c r="F1457" s="107"/>
      <c r="G1457" s="107"/>
      <c r="H1457" s="93"/>
    </row>
    <row r="1458" spans="2:8" x14ac:dyDescent="0.25">
      <c r="B1458" s="105"/>
      <c r="C1458" s="47" t="s">
        <v>255</v>
      </c>
      <c r="D1458" s="71"/>
      <c r="F1458" s="107"/>
      <c r="G1458" s="107"/>
      <c r="H1458" s="93"/>
    </row>
    <row r="1459" spans="2:8" x14ac:dyDescent="0.25">
      <c r="B1459" s="105"/>
      <c r="C1459" s="1"/>
      <c r="D1459" s="71"/>
      <c r="F1459" s="107"/>
      <c r="G1459" s="107"/>
      <c r="H1459" s="93"/>
    </row>
    <row r="1460" spans="2:8" x14ac:dyDescent="0.25">
      <c r="B1460" s="105"/>
      <c r="C1460" s="45" t="s">
        <v>64</v>
      </c>
      <c r="D1460" s="71"/>
      <c r="F1460" s="107"/>
      <c r="G1460" s="107"/>
      <c r="H1460" s="93"/>
    </row>
    <row r="1461" spans="2:8" x14ac:dyDescent="0.25">
      <c r="B1461" s="105"/>
      <c r="D1461" s="71"/>
      <c r="F1461" s="107"/>
      <c r="G1461" s="107"/>
      <c r="H1461" s="93"/>
    </row>
    <row r="1462" spans="2:8" x14ac:dyDescent="0.25">
      <c r="B1462" s="105"/>
      <c r="C1462" s="45" t="s">
        <v>256</v>
      </c>
      <c r="D1462" s="71"/>
      <c r="F1462" s="107"/>
      <c r="G1462" s="107"/>
      <c r="H1462" s="93"/>
    </row>
    <row r="1463" spans="2:8" ht="15.75" customHeight="1" x14ac:dyDescent="0.25">
      <c r="B1463" s="105"/>
      <c r="D1463" s="71"/>
      <c r="F1463" s="107"/>
      <c r="G1463" s="107"/>
      <c r="H1463" s="93"/>
    </row>
    <row r="1464" spans="2:8" x14ac:dyDescent="0.25">
      <c r="B1464" s="105"/>
      <c r="C1464" s="45" t="s">
        <v>257</v>
      </c>
      <c r="D1464" s="71"/>
      <c r="F1464" s="107"/>
      <c r="G1464" s="107"/>
      <c r="H1464" s="93"/>
    </row>
    <row r="1465" spans="2:8" x14ac:dyDescent="0.25">
      <c r="B1465" s="105"/>
      <c r="D1465" s="71"/>
      <c r="F1465" s="107"/>
      <c r="G1465" s="107"/>
      <c r="H1465" s="93"/>
    </row>
    <row r="1466" spans="2:8" x14ac:dyDescent="0.25">
      <c r="B1466" s="105"/>
      <c r="C1466" s="47" t="s">
        <v>65</v>
      </c>
      <c r="D1466" s="71"/>
      <c r="F1466" s="107"/>
      <c r="G1466" s="107"/>
      <c r="H1466" s="93"/>
    </row>
    <row r="1467" spans="2:8" x14ac:dyDescent="0.25">
      <c r="B1467" s="105"/>
      <c r="D1467" s="71"/>
      <c r="F1467" s="107"/>
      <c r="G1467" s="107"/>
      <c r="H1467" s="93"/>
    </row>
    <row r="1468" spans="2:8" x14ac:dyDescent="0.25">
      <c r="B1468" s="105"/>
      <c r="C1468" s="45" t="s">
        <v>66</v>
      </c>
      <c r="D1468" s="71"/>
      <c r="F1468" s="107"/>
      <c r="G1468" s="107"/>
      <c r="H1468" s="93"/>
    </row>
    <row r="1469" spans="2:8" x14ac:dyDescent="0.25">
      <c r="B1469" s="105"/>
      <c r="D1469" s="71"/>
      <c r="F1469" s="107"/>
      <c r="G1469" s="107"/>
      <c r="H1469" s="93"/>
    </row>
    <row r="1470" spans="2:8" ht="27.6" x14ac:dyDescent="0.25">
      <c r="B1470" s="105"/>
      <c r="C1470" s="45" t="s">
        <v>67</v>
      </c>
      <c r="D1470" s="71"/>
      <c r="F1470" s="107"/>
      <c r="G1470" s="107"/>
      <c r="H1470" s="93"/>
    </row>
    <row r="1471" spans="2:8" x14ac:dyDescent="0.25">
      <c r="B1471" s="105"/>
      <c r="D1471" s="71"/>
      <c r="F1471" s="107"/>
      <c r="G1471" s="107"/>
      <c r="H1471" s="93"/>
    </row>
    <row r="1472" spans="2:8" ht="27.6" x14ac:dyDescent="0.25">
      <c r="B1472" s="105"/>
      <c r="C1472" s="45" t="s">
        <v>68</v>
      </c>
      <c r="D1472" s="71"/>
      <c r="F1472" s="107"/>
      <c r="G1472" s="107"/>
      <c r="H1472" s="93"/>
    </row>
    <row r="1473" spans="2:8" x14ac:dyDescent="0.25">
      <c r="B1473" s="105"/>
      <c r="D1473" s="71"/>
      <c r="F1473" s="107"/>
      <c r="G1473" s="107"/>
      <c r="H1473" s="93"/>
    </row>
    <row r="1474" spans="2:8" ht="27.6" x14ac:dyDescent="0.25">
      <c r="B1474" s="105"/>
      <c r="C1474" s="45" t="s">
        <v>69</v>
      </c>
      <c r="D1474" s="71"/>
      <c r="F1474" s="107"/>
      <c r="G1474" s="107"/>
      <c r="H1474" s="93"/>
    </row>
    <row r="1475" spans="2:8" x14ac:dyDescent="0.25">
      <c r="B1475" s="105"/>
      <c r="D1475" s="71"/>
      <c r="F1475" s="107"/>
      <c r="G1475" s="107"/>
      <c r="H1475" s="93"/>
    </row>
    <row r="1476" spans="2:8" ht="41.4" x14ac:dyDescent="0.25">
      <c r="B1476" s="105"/>
      <c r="C1476" s="45" t="s">
        <v>70</v>
      </c>
      <c r="D1476" s="71"/>
      <c r="F1476" s="107"/>
      <c r="G1476" s="107"/>
      <c r="H1476" s="93"/>
    </row>
    <row r="1477" spans="2:8" x14ac:dyDescent="0.25">
      <c r="B1477" s="105"/>
      <c r="D1477" s="71"/>
      <c r="F1477" s="107"/>
      <c r="G1477" s="107"/>
      <c r="H1477" s="93"/>
    </row>
    <row r="1478" spans="2:8" x14ac:dyDescent="0.25">
      <c r="B1478" s="105"/>
      <c r="C1478" s="47" t="s">
        <v>71</v>
      </c>
      <c r="D1478" s="71"/>
      <c r="F1478" s="107"/>
      <c r="G1478" s="107"/>
      <c r="H1478" s="93"/>
    </row>
    <row r="1479" spans="2:8" x14ac:dyDescent="0.25">
      <c r="B1479" s="105"/>
      <c r="C1479" s="1"/>
      <c r="D1479" s="71"/>
      <c r="F1479" s="107"/>
      <c r="G1479" s="107"/>
      <c r="H1479" s="93"/>
    </row>
    <row r="1480" spans="2:8" ht="27.6" x14ac:dyDescent="0.25">
      <c r="B1480" s="105"/>
      <c r="C1480" s="45" t="s">
        <v>72</v>
      </c>
      <c r="D1480" s="71"/>
      <c r="F1480" s="107"/>
      <c r="G1480" s="107"/>
      <c r="H1480" s="93"/>
    </row>
    <row r="1481" spans="2:8" x14ac:dyDescent="0.25">
      <c r="B1481" s="105"/>
      <c r="D1481" s="71"/>
      <c r="F1481" s="107"/>
      <c r="G1481" s="107"/>
      <c r="H1481" s="93"/>
    </row>
    <row r="1482" spans="2:8" ht="27.6" x14ac:dyDescent="0.25">
      <c r="B1482" s="105"/>
      <c r="C1482" s="45" t="s">
        <v>73</v>
      </c>
      <c r="D1482" s="71"/>
      <c r="F1482" s="107"/>
      <c r="G1482" s="107"/>
      <c r="H1482" s="93"/>
    </row>
    <row r="1483" spans="2:8" x14ac:dyDescent="0.25">
      <c r="B1483" s="105"/>
      <c r="D1483" s="71"/>
      <c r="F1483" s="107"/>
      <c r="G1483" s="107"/>
      <c r="H1483" s="93"/>
    </row>
    <row r="1484" spans="2:8" x14ac:dyDescent="0.25">
      <c r="B1484" s="105"/>
      <c r="C1484" s="149" t="s">
        <v>74</v>
      </c>
      <c r="D1484" s="71"/>
      <c r="F1484" s="107"/>
      <c r="G1484" s="107"/>
      <c r="H1484" s="93"/>
    </row>
    <row r="1485" spans="2:8" x14ac:dyDescent="0.25">
      <c r="B1485" s="105"/>
      <c r="D1485" s="71"/>
      <c r="F1485" s="107"/>
      <c r="G1485" s="107"/>
      <c r="H1485" s="93"/>
    </row>
    <row r="1486" spans="2:8" ht="27.6" x14ac:dyDescent="0.25">
      <c r="B1486" s="105"/>
      <c r="C1486" s="45" t="s">
        <v>75</v>
      </c>
      <c r="D1486" s="71"/>
      <c r="F1486" s="107"/>
      <c r="G1486" s="107"/>
      <c r="H1486" s="93"/>
    </row>
    <row r="1487" spans="2:8" x14ac:dyDescent="0.25">
      <c r="B1487" s="105"/>
      <c r="D1487" s="71"/>
      <c r="F1487" s="107"/>
      <c r="G1487" s="107"/>
      <c r="H1487" s="93"/>
    </row>
    <row r="1488" spans="2:8" ht="41.4" x14ac:dyDescent="0.25">
      <c r="B1488" s="105"/>
      <c r="C1488" s="45" t="s">
        <v>76</v>
      </c>
      <c r="D1488" s="71"/>
      <c r="F1488" s="107"/>
      <c r="G1488" s="107"/>
      <c r="H1488" s="107"/>
    </row>
    <row r="1489" spans="2:8" x14ac:dyDescent="0.25">
      <c r="B1489" s="71"/>
      <c r="D1489" s="71"/>
      <c r="F1489" s="102"/>
      <c r="G1489" s="102"/>
      <c r="H1489" s="102"/>
    </row>
    <row r="1490" spans="2:8" x14ac:dyDescent="0.25">
      <c r="B1490" s="71"/>
      <c r="C1490" s="47" t="s">
        <v>77</v>
      </c>
      <c r="D1490" s="71"/>
      <c r="F1490" s="107"/>
      <c r="G1490" s="107"/>
      <c r="H1490" s="107"/>
    </row>
    <row r="1491" spans="2:8" x14ac:dyDescent="0.25">
      <c r="B1491" s="99"/>
      <c r="D1491" s="71"/>
      <c r="F1491" s="102"/>
      <c r="G1491" s="102"/>
      <c r="H1491" s="102"/>
    </row>
    <row r="1492" spans="2:8" ht="27.6" x14ac:dyDescent="0.25">
      <c r="B1492" s="99"/>
      <c r="C1492" s="45" t="s">
        <v>78</v>
      </c>
      <c r="D1492" s="71"/>
      <c r="F1492" s="107"/>
      <c r="G1492" s="107"/>
      <c r="H1492" s="107"/>
    </row>
    <row r="1493" spans="2:8" x14ac:dyDescent="0.25">
      <c r="B1493" s="99"/>
      <c r="D1493" s="71"/>
      <c r="F1493" s="102"/>
      <c r="G1493" s="102"/>
      <c r="H1493" s="102"/>
    </row>
    <row r="1494" spans="2:8" x14ac:dyDescent="0.25">
      <c r="B1494" s="99"/>
      <c r="C1494" s="45" t="s">
        <v>79</v>
      </c>
      <c r="D1494" s="71"/>
      <c r="F1494" s="107"/>
      <c r="G1494" s="107"/>
      <c r="H1494" s="107"/>
    </row>
    <row r="1495" spans="2:8" x14ac:dyDescent="0.25">
      <c r="B1495" s="99"/>
      <c r="D1495" s="71"/>
      <c r="F1495" s="102"/>
      <c r="G1495" s="102"/>
      <c r="H1495" s="102"/>
    </row>
    <row r="1496" spans="2:8" x14ac:dyDescent="0.25">
      <c r="B1496" s="99"/>
      <c r="C1496" s="1" t="s">
        <v>80</v>
      </c>
      <c r="D1496" s="71"/>
      <c r="F1496" s="107"/>
      <c r="G1496" s="107"/>
      <c r="H1496" s="107"/>
    </row>
    <row r="1497" spans="2:8" ht="15" customHeight="1" x14ac:dyDescent="0.25">
      <c r="B1497" s="99"/>
      <c r="D1497" s="71"/>
      <c r="F1497" s="102"/>
      <c r="G1497" s="102"/>
      <c r="H1497" s="102"/>
    </row>
    <row r="1498" spans="2:8" x14ac:dyDescent="0.25">
      <c r="B1498" s="99"/>
      <c r="C1498" s="45" t="s">
        <v>81</v>
      </c>
      <c r="D1498" s="71"/>
      <c r="F1498" s="107"/>
      <c r="G1498" s="107"/>
      <c r="H1498" s="107"/>
    </row>
    <row r="1499" spans="2:8" x14ac:dyDescent="0.25">
      <c r="B1499" s="99"/>
      <c r="D1499" s="71"/>
      <c r="F1499" s="102"/>
      <c r="G1499" s="102"/>
      <c r="H1499" s="102"/>
    </row>
    <row r="1500" spans="2:8" ht="96.6" x14ac:dyDescent="0.25">
      <c r="B1500" s="99"/>
      <c r="C1500" s="57" t="s">
        <v>800</v>
      </c>
      <c r="D1500" s="71"/>
      <c r="F1500" s="107"/>
      <c r="G1500" s="107"/>
      <c r="H1500" s="107"/>
    </row>
    <row r="1501" spans="2:8" x14ac:dyDescent="0.25">
      <c r="B1501" s="99"/>
      <c r="D1501" s="71"/>
      <c r="F1501" s="102"/>
      <c r="G1501" s="102"/>
      <c r="H1501" s="102"/>
    </row>
    <row r="1502" spans="2:8" x14ac:dyDescent="0.25">
      <c r="B1502" s="99"/>
      <c r="C1502" s="45" t="s">
        <v>798</v>
      </c>
      <c r="D1502" s="71"/>
      <c r="F1502" s="102"/>
      <c r="G1502" s="102"/>
      <c r="H1502" s="102"/>
    </row>
    <row r="1503" spans="2:8" x14ac:dyDescent="0.25">
      <c r="B1503" s="99"/>
      <c r="D1503" s="71"/>
      <c r="F1503" s="107"/>
      <c r="G1503" s="107"/>
      <c r="H1503" s="107"/>
    </row>
    <row r="1504" spans="2:8" x14ac:dyDescent="0.25">
      <c r="B1504" s="99"/>
      <c r="C1504" s="45" t="s">
        <v>799</v>
      </c>
      <c r="D1504" s="71"/>
      <c r="F1504" s="102"/>
      <c r="G1504" s="102"/>
      <c r="H1504" s="102"/>
    </row>
    <row r="1505" spans="2:8" x14ac:dyDescent="0.25">
      <c r="B1505" s="99"/>
      <c r="D1505" s="71"/>
      <c r="F1505" s="102"/>
      <c r="G1505" s="102"/>
      <c r="H1505" s="102"/>
    </row>
    <row r="1506" spans="2:8" ht="27.6" x14ac:dyDescent="0.25">
      <c r="B1506" s="99"/>
      <c r="C1506" s="57" t="s">
        <v>919</v>
      </c>
      <c r="D1506" s="71"/>
      <c r="F1506" s="102"/>
      <c r="G1506" s="102"/>
      <c r="H1506" s="102"/>
    </row>
    <row r="1507" spans="2:8" x14ac:dyDescent="0.25">
      <c r="B1507" s="99"/>
      <c r="D1507" s="71"/>
      <c r="F1507" s="102"/>
      <c r="G1507" s="102"/>
      <c r="H1507" s="102"/>
    </row>
    <row r="1508" spans="2:8" ht="55.2" x14ac:dyDescent="0.25">
      <c r="B1508" s="93"/>
      <c r="C1508" s="57" t="s">
        <v>801</v>
      </c>
      <c r="D1508" s="71"/>
      <c r="F1508" s="102"/>
      <c r="G1508" s="102"/>
      <c r="H1508" s="102"/>
    </row>
    <row r="1509" spans="2:8" x14ac:dyDescent="0.25">
      <c r="B1509" s="99"/>
      <c r="D1509" s="71"/>
      <c r="F1509" s="102"/>
      <c r="G1509" s="102"/>
      <c r="H1509" s="102"/>
    </row>
    <row r="1510" spans="2:8" x14ac:dyDescent="0.25">
      <c r="B1510" s="99"/>
      <c r="D1510" s="71"/>
      <c r="F1510" s="102"/>
      <c r="G1510" s="102"/>
      <c r="H1510" s="102"/>
    </row>
    <row r="1511" spans="2:8" x14ac:dyDescent="0.25">
      <c r="B1511" s="99"/>
      <c r="D1511" s="71"/>
      <c r="F1511" s="102"/>
      <c r="G1511" s="102"/>
      <c r="H1511" s="102"/>
    </row>
    <row r="1512" spans="2:8" x14ac:dyDescent="0.25">
      <c r="B1512" s="99"/>
      <c r="D1512" s="71"/>
      <c r="F1512" s="102"/>
      <c r="G1512" s="102"/>
      <c r="H1512" s="102"/>
    </row>
    <row r="1513" spans="2:8" x14ac:dyDescent="0.25">
      <c r="B1513" s="99"/>
      <c r="D1513" s="71"/>
      <c r="F1513" s="102"/>
      <c r="G1513" s="102"/>
      <c r="H1513" s="102"/>
    </row>
    <row r="1514" spans="2:8" x14ac:dyDescent="0.25">
      <c r="B1514" s="99"/>
      <c r="D1514" s="71"/>
      <c r="F1514" s="102"/>
      <c r="G1514" s="102"/>
      <c r="H1514" s="102"/>
    </row>
    <row r="1515" spans="2:8" x14ac:dyDescent="0.25">
      <c r="B1515" s="93"/>
      <c r="D1515" s="71"/>
      <c r="F1515" s="102"/>
      <c r="G1515" s="102"/>
      <c r="H1515" s="102"/>
    </row>
    <row r="1516" spans="2:8" x14ac:dyDescent="0.25">
      <c r="B1516" s="118"/>
      <c r="C1516" s="119" t="s">
        <v>25</v>
      </c>
      <c r="D1516" s="104"/>
      <c r="E1516" s="104"/>
      <c r="F1516" s="104"/>
      <c r="G1516" s="108"/>
      <c r="H1516" s="153" t="s">
        <v>13</v>
      </c>
    </row>
    <row r="1517" spans="2:8" x14ac:dyDescent="0.25">
      <c r="B1517" s="65" t="s">
        <v>1</v>
      </c>
      <c r="C1517" s="43" t="s">
        <v>2</v>
      </c>
      <c r="D1517" s="65" t="s">
        <v>3</v>
      </c>
      <c r="E1517" s="66" t="s">
        <v>4</v>
      </c>
      <c r="F1517" s="66" t="s">
        <v>5</v>
      </c>
      <c r="G1517" s="66" t="s">
        <v>22</v>
      </c>
      <c r="H1517" s="67" t="s">
        <v>23</v>
      </c>
    </row>
    <row r="1518" spans="2:8" ht="14.4" thickBot="1" x14ac:dyDescent="0.3">
      <c r="B1518" s="68"/>
      <c r="C1518" s="21" t="s">
        <v>26</v>
      </c>
      <c r="D1518" s="71"/>
      <c r="E1518" s="69"/>
      <c r="F1518" s="64"/>
      <c r="G1518" s="64"/>
      <c r="H1518" s="141">
        <f>SUM(H1516)</f>
        <v>0</v>
      </c>
    </row>
    <row r="1519" spans="2:8" ht="14.4" thickTop="1" x14ac:dyDescent="0.25">
      <c r="B1519" s="68"/>
      <c r="C1519" s="21"/>
      <c r="D1519" s="68"/>
      <c r="E1519" s="69"/>
      <c r="F1519" s="64"/>
      <c r="G1519" s="64"/>
      <c r="H1519" s="50"/>
    </row>
    <row r="1520" spans="2:8" x14ac:dyDescent="0.25">
      <c r="B1520" s="93"/>
      <c r="C1520" s="137" t="s">
        <v>82</v>
      </c>
      <c r="D1520" s="71"/>
      <c r="F1520" s="107"/>
      <c r="G1520" s="107"/>
      <c r="H1520" s="107"/>
    </row>
    <row r="1521" spans="2:8" x14ac:dyDescent="0.25">
      <c r="B1521" s="93"/>
      <c r="C1521" s="137"/>
      <c r="D1521" s="71"/>
      <c r="F1521" s="107"/>
      <c r="G1521" s="107"/>
      <c r="H1521" s="107"/>
    </row>
    <row r="1522" spans="2:8" x14ac:dyDescent="0.25">
      <c r="B1522" s="93"/>
      <c r="C1522" s="47" t="s">
        <v>83</v>
      </c>
      <c r="D1522" s="71"/>
      <c r="F1522" s="102"/>
      <c r="G1522" s="102"/>
      <c r="H1522" s="102"/>
    </row>
    <row r="1523" spans="2:8" x14ac:dyDescent="0.25">
      <c r="B1523" s="93"/>
      <c r="D1523" s="71"/>
      <c r="F1523" s="107"/>
      <c r="G1523" s="107"/>
      <c r="H1523" s="107"/>
    </row>
    <row r="1524" spans="2:8" x14ac:dyDescent="0.25">
      <c r="B1524" s="93"/>
      <c r="C1524" s="150" t="s">
        <v>84</v>
      </c>
      <c r="D1524" s="71"/>
      <c r="F1524" s="107"/>
      <c r="G1524" s="107"/>
      <c r="H1524" s="107"/>
    </row>
    <row r="1525" spans="2:8" x14ac:dyDescent="0.25">
      <c r="B1525" s="93"/>
      <c r="C1525" s="137"/>
      <c r="D1525" s="71"/>
      <c r="F1525" s="107"/>
      <c r="G1525" s="107"/>
      <c r="H1525" s="107"/>
    </row>
    <row r="1526" spans="2:8" x14ac:dyDescent="0.25">
      <c r="B1526" s="93"/>
      <c r="C1526" s="47" t="s">
        <v>85</v>
      </c>
      <c r="D1526" s="71"/>
      <c r="F1526" s="102"/>
      <c r="G1526" s="102"/>
      <c r="H1526" s="102"/>
    </row>
    <row r="1527" spans="2:8" x14ac:dyDescent="0.25">
      <c r="B1527" s="93"/>
      <c r="D1527" s="71"/>
      <c r="F1527" s="107"/>
      <c r="G1527" s="107"/>
      <c r="H1527" s="107"/>
    </row>
    <row r="1528" spans="2:8" ht="82.8" x14ac:dyDescent="0.25">
      <c r="B1528" s="99">
        <v>8.1</v>
      </c>
      <c r="C1528" s="45" t="s">
        <v>802</v>
      </c>
      <c r="D1528" s="71" t="s">
        <v>8</v>
      </c>
      <c r="E1528" s="106">
        <v>1</v>
      </c>
      <c r="F1528" s="136">
        <v>0</v>
      </c>
      <c r="G1528" s="136">
        <v>0</v>
      </c>
      <c r="H1528" s="136">
        <f t="shared" ref="H1528" si="338">SUM(F1528+G1528)*E1528</f>
        <v>0</v>
      </c>
    </row>
    <row r="1529" spans="2:8" x14ac:dyDescent="0.25">
      <c r="B1529" s="99"/>
      <c r="D1529" s="71"/>
      <c r="F1529" s="107"/>
      <c r="G1529" s="107"/>
      <c r="H1529" s="107"/>
    </row>
    <row r="1530" spans="2:8" x14ac:dyDescent="0.25">
      <c r="B1530" s="99"/>
      <c r="C1530" s="47" t="s">
        <v>86</v>
      </c>
      <c r="D1530" s="71"/>
      <c r="F1530" s="107"/>
      <c r="G1530" s="107"/>
      <c r="H1530" s="107"/>
    </row>
    <row r="1531" spans="2:8" x14ac:dyDescent="0.25">
      <c r="B1531" s="99"/>
      <c r="D1531" s="71"/>
      <c r="F1531" s="107"/>
      <c r="G1531" s="107"/>
      <c r="H1531" s="107"/>
    </row>
    <row r="1532" spans="2:8" ht="82.8" x14ac:dyDescent="0.25">
      <c r="B1532" s="99">
        <f>B1528+0.1</f>
        <v>8.1999999999999993</v>
      </c>
      <c r="C1532" s="45" t="s">
        <v>803</v>
      </c>
      <c r="D1532" s="71" t="s">
        <v>8</v>
      </c>
      <c r="E1532" s="106">
        <v>1</v>
      </c>
      <c r="F1532" s="136">
        <v>0</v>
      </c>
      <c r="G1532" s="136">
        <v>0</v>
      </c>
      <c r="H1532" s="136">
        <f t="shared" ref="H1532" si="339">SUM(F1532+G1532)*E1532</f>
        <v>0</v>
      </c>
    </row>
    <row r="1533" spans="2:8" x14ac:dyDescent="0.25">
      <c r="B1533" s="99"/>
      <c r="D1533" s="71"/>
      <c r="F1533" s="107"/>
      <c r="G1533" s="107"/>
      <c r="H1533" s="107"/>
    </row>
    <row r="1534" spans="2:8" x14ac:dyDescent="0.25">
      <c r="B1534" s="99"/>
      <c r="C1534" s="47" t="s">
        <v>87</v>
      </c>
      <c r="D1534" s="71"/>
      <c r="F1534" s="107"/>
      <c r="G1534" s="107"/>
      <c r="H1534" s="93"/>
    </row>
    <row r="1535" spans="2:8" x14ac:dyDescent="0.25">
      <c r="B1535" s="99"/>
      <c r="C1535" s="1"/>
      <c r="D1535" s="71"/>
      <c r="F1535" s="107"/>
      <c r="G1535" s="107"/>
      <c r="H1535" s="93"/>
    </row>
    <row r="1536" spans="2:8" ht="82.8" x14ac:dyDescent="0.25">
      <c r="B1536" s="99">
        <f t="shared" ref="B1536:B1552" si="340">B1532+0.1</f>
        <v>8.2999999999999989</v>
      </c>
      <c r="C1536" s="45" t="s">
        <v>258</v>
      </c>
      <c r="D1536" s="71" t="s">
        <v>259</v>
      </c>
      <c r="E1536" s="106">
        <v>1</v>
      </c>
      <c r="F1536" s="136">
        <v>0</v>
      </c>
      <c r="G1536" s="136">
        <v>0</v>
      </c>
      <c r="H1536" s="136">
        <f t="shared" ref="H1536" si="341">SUM(F1536+G1536)*E1536</f>
        <v>0</v>
      </c>
    </row>
    <row r="1537" spans="2:8" x14ac:dyDescent="0.25">
      <c r="B1537" s="99"/>
      <c r="C1537" s="149"/>
      <c r="D1537" s="71"/>
      <c r="F1537" s="107"/>
      <c r="G1537" s="107"/>
      <c r="H1537" s="93"/>
    </row>
    <row r="1538" spans="2:8" x14ac:dyDescent="0.25">
      <c r="B1538" s="99"/>
      <c r="C1538" s="149" t="s">
        <v>88</v>
      </c>
      <c r="D1538" s="71"/>
      <c r="F1538" s="107"/>
      <c r="G1538" s="107"/>
      <c r="H1538" s="93"/>
    </row>
    <row r="1539" spans="2:8" x14ac:dyDescent="0.25">
      <c r="B1539" s="99"/>
      <c r="D1539" s="71"/>
      <c r="F1539" s="107"/>
      <c r="G1539" s="107"/>
      <c r="H1539" s="93"/>
    </row>
    <row r="1540" spans="2:8" ht="96.6" x14ac:dyDescent="0.25">
      <c r="B1540" s="99">
        <f t="shared" si="340"/>
        <v>8.3999999999999986</v>
      </c>
      <c r="C1540" s="57" t="s">
        <v>804</v>
      </c>
      <c r="D1540" s="71" t="s">
        <v>8</v>
      </c>
      <c r="E1540" s="106">
        <v>1</v>
      </c>
      <c r="F1540" s="136">
        <v>0</v>
      </c>
      <c r="G1540" s="136">
        <v>0</v>
      </c>
      <c r="H1540" s="136">
        <f t="shared" ref="H1540" si="342">SUM(F1540+G1540)*E1540</f>
        <v>0</v>
      </c>
    </row>
    <row r="1541" spans="2:8" x14ac:dyDescent="0.25">
      <c r="B1541" s="99"/>
      <c r="D1541" s="71"/>
      <c r="F1541" s="102"/>
      <c r="G1541" s="102"/>
      <c r="H1541" s="102"/>
    </row>
    <row r="1542" spans="2:8" x14ac:dyDescent="0.25">
      <c r="B1542" s="99"/>
      <c r="C1542" s="47" t="s">
        <v>89</v>
      </c>
      <c r="D1542" s="71"/>
      <c r="F1542" s="107"/>
      <c r="G1542" s="107"/>
      <c r="H1542" s="107"/>
    </row>
    <row r="1543" spans="2:8" x14ac:dyDescent="0.25">
      <c r="B1543" s="99"/>
      <c r="D1543" s="71"/>
      <c r="F1543" s="102"/>
      <c r="G1543" s="102"/>
      <c r="H1543" s="102"/>
    </row>
    <row r="1544" spans="2:8" ht="69" x14ac:dyDescent="0.25">
      <c r="B1544" s="99">
        <f t="shared" si="340"/>
        <v>8.4999999999999982</v>
      </c>
      <c r="C1544" s="138" t="s">
        <v>805</v>
      </c>
      <c r="D1544" s="71" t="s">
        <v>9</v>
      </c>
      <c r="E1544" s="106">
        <v>1</v>
      </c>
      <c r="F1544" s="136">
        <v>0</v>
      </c>
      <c r="G1544" s="136">
        <v>0</v>
      </c>
      <c r="H1544" s="136">
        <f t="shared" ref="H1544" si="343">SUM(F1544+G1544)*E1544</f>
        <v>0</v>
      </c>
    </row>
    <row r="1545" spans="2:8" x14ac:dyDescent="0.25">
      <c r="B1545" s="99"/>
      <c r="C1545" s="144"/>
      <c r="D1545" s="71"/>
      <c r="F1545" s="107"/>
      <c r="G1545" s="107"/>
      <c r="H1545" s="107"/>
    </row>
    <row r="1546" spans="2:8" ht="82.8" x14ac:dyDescent="0.25">
      <c r="B1546" s="99">
        <f>B1544+0.1</f>
        <v>8.5999999999999979</v>
      </c>
      <c r="C1546" s="45" t="s">
        <v>807</v>
      </c>
      <c r="D1546" s="71" t="s">
        <v>9</v>
      </c>
      <c r="E1546" s="106">
        <v>1</v>
      </c>
      <c r="F1546" s="136">
        <v>0</v>
      </c>
      <c r="G1546" s="136">
        <v>0</v>
      </c>
      <c r="H1546" s="136">
        <f t="shared" ref="H1546" si="344">SUM(F1546+G1546)*E1546</f>
        <v>0</v>
      </c>
    </row>
    <row r="1547" spans="2:8" x14ac:dyDescent="0.25">
      <c r="B1547" s="99"/>
      <c r="C1547" s="45" t="s">
        <v>806</v>
      </c>
      <c r="D1547" s="71"/>
      <c r="F1547" s="107"/>
      <c r="G1547" s="107"/>
      <c r="H1547" s="107"/>
    </row>
    <row r="1548" spans="2:8" ht="82.8" x14ac:dyDescent="0.25">
      <c r="B1548" s="99">
        <f>B1546+0.1</f>
        <v>8.6999999999999975</v>
      </c>
      <c r="C1548" s="45" t="s">
        <v>808</v>
      </c>
      <c r="D1548" s="71" t="s">
        <v>9</v>
      </c>
      <c r="E1548" s="106">
        <v>1</v>
      </c>
      <c r="F1548" s="136">
        <v>0</v>
      </c>
      <c r="G1548" s="136">
        <v>0</v>
      </c>
      <c r="H1548" s="136">
        <f t="shared" ref="H1548" si="345">SUM(F1548+G1548)*E1548</f>
        <v>0</v>
      </c>
    </row>
    <row r="1549" spans="2:8" x14ac:dyDescent="0.25">
      <c r="B1549" s="99"/>
      <c r="D1549" s="71"/>
      <c r="F1549" s="102"/>
      <c r="G1549" s="102"/>
      <c r="H1549" s="102"/>
    </row>
    <row r="1550" spans="2:8" x14ac:dyDescent="0.25">
      <c r="B1550" s="99"/>
      <c r="C1550" s="150" t="s">
        <v>90</v>
      </c>
      <c r="D1550" s="71"/>
      <c r="F1550" s="107"/>
      <c r="G1550" s="107"/>
      <c r="H1550" s="107"/>
    </row>
    <row r="1551" spans="2:8" x14ac:dyDescent="0.25">
      <c r="B1551" s="99"/>
      <c r="C1551" s="1"/>
      <c r="D1551" s="71"/>
      <c r="F1551" s="107"/>
      <c r="G1551" s="107"/>
      <c r="H1551" s="107"/>
    </row>
    <row r="1552" spans="2:8" x14ac:dyDescent="0.25">
      <c r="B1552" s="99">
        <f t="shared" si="340"/>
        <v>8.7999999999999972</v>
      </c>
      <c r="C1552" s="45" t="s">
        <v>261</v>
      </c>
      <c r="D1552" s="71" t="s">
        <v>9</v>
      </c>
      <c r="E1552" s="106">
        <v>1</v>
      </c>
      <c r="F1552" s="136">
        <v>0</v>
      </c>
      <c r="G1552" s="136">
        <v>0</v>
      </c>
      <c r="H1552" s="136">
        <f t="shared" ref="H1552" si="346">SUM(F1552+G1552)*E1552</f>
        <v>0</v>
      </c>
    </row>
    <row r="1553" spans="2:8" x14ac:dyDescent="0.25">
      <c r="B1553" s="99"/>
      <c r="D1553" s="71"/>
      <c r="F1553" s="102"/>
      <c r="G1553" s="102"/>
      <c r="H1553" s="102"/>
    </row>
    <row r="1554" spans="2:8" x14ac:dyDescent="0.25">
      <c r="B1554" s="99">
        <f>B1552+0.1</f>
        <v>8.8999999999999968</v>
      </c>
      <c r="C1554" s="45" t="s">
        <v>262</v>
      </c>
      <c r="D1554" s="71" t="s">
        <v>9</v>
      </c>
      <c r="E1554" s="106">
        <v>1</v>
      </c>
      <c r="F1554" s="136">
        <v>0</v>
      </c>
      <c r="G1554" s="136">
        <v>0</v>
      </c>
      <c r="H1554" s="136">
        <f t="shared" ref="H1554" si="347">SUM(F1554+G1554)*E1554</f>
        <v>0</v>
      </c>
    </row>
    <row r="1555" spans="2:8" x14ac:dyDescent="0.25">
      <c r="B1555" s="99"/>
      <c r="D1555" s="71"/>
      <c r="F1555" s="107"/>
      <c r="G1555" s="107"/>
      <c r="H1555" s="93"/>
    </row>
    <row r="1556" spans="2:8" x14ac:dyDescent="0.25">
      <c r="B1556" s="93">
        <v>8.1</v>
      </c>
      <c r="C1556" s="45" t="s">
        <v>263</v>
      </c>
      <c r="D1556" s="71" t="s">
        <v>9</v>
      </c>
      <c r="E1556" s="106">
        <v>1</v>
      </c>
      <c r="F1556" s="136">
        <v>0</v>
      </c>
      <c r="G1556" s="136">
        <v>0</v>
      </c>
      <c r="H1556" s="136">
        <f t="shared" ref="H1556" si="348">SUM(F1556+G1556)*E1556</f>
        <v>0</v>
      </c>
    </row>
    <row r="1557" spans="2:8" x14ac:dyDescent="0.25">
      <c r="B1557" s="93"/>
      <c r="C1557" s="47"/>
      <c r="D1557" s="71"/>
      <c r="F1557" s="107"/>
      <c r="G1557" s="107"/>
      <c r="H1557" s="107"/>
    </row>
    <row r="1558" spans="2:8" x14ac:dyDescent="0.25">
      <c r="B1558" s="93">
        <f>B1556+0.01</f>
        <v>8.11</v>
      </c>
      <c r="C1558" s="45" t="s">
        <v>264</v>
      </c>
      <c r="D1558" s="71" t="s">
        <v>9</v>
      </c>
      <c r="E1558" s="106">
        <v>1</v>
      </c>
      <c r="F1558" s="136">
        <v>0</v>
      </c>
      <c r="G1558" s="136">
        <v>0</v>
      </c>
      <c r="H1558" s="136">
        <f t="shared" ref="H1558" si="349">SUM(F1558+G1558)*E1558</f>
        <v>0</v>
      </c>
    </row>
    <row r="1559" spans="2:8" x14ac:dyDescent="0.25">
      <c r="B1559" s="99"/>
      <c r="D1559" s="71"/>
      <c r="F1559" s="102"/>
      <c r="G1559" s="102"/>
      <c r="H1559" s="102"/>
    </row>
    <row r="1560" spans="2:8" x14ac:dyDescent="0.25">
      <c r="B1560" s="99"/>
      <c r="D1560" s="71"/>
      <c r="F1560" s="102"/>
      <c r="G1560" s="102"/>
      <c r="H1560" s="102"/>
    </row>
    <row r="1561" spans="2:8" x14ac:dyDescent="0.25">
      <c r="B1561" s="99"/>
      <c r="D1561" s="71"/>
      <c r="F1561" s="102"/>
      <c r="G1561" s="102"/>
      <c r="H1561" s="102"/>
    </row>
    <row r="1562" spans="2:8" x14ac:dyDescent="0.25">
      <c r="B1562" s="99"/>
      <c r="D1562" s="71"/>
      <c r="F1562" s="102"/>
      <c r="G1562" s="102"/>
      <c r="H1562" s="102"/>
    </row>
    <row r="1563" spans="2:8" x14ac:dyDescent="0.25">
      <c r="B1563" s="99"/>
      <c r="D1563" s="71"/>
      <c r="F1563" s="102"/>
      <c r="G1563" s="102"/>
      <c r="H1563" s="102"/>
    </row>
    <row r="1564" spans="2:8" x14ac:dyDescent="0.25">
      <c r="B1564" s="99"/>
      <c r="D1564" s="71"/>
      <c r="F1564" s="102"/>
      <c r="G1564" s="102"/>
      <c r="H1564" s="102"/>
    </row>
    <row r="1565" spans="2:8" x14ac:dyDescent="0.25">
      <c r="B1565" s="99"/>
      <c r="D1565" s="71"/>
      <c r="F1565" s="102"/>
      <c r="G1565" s="102"/>
      <c r="H1565" s="102"/>
    </row>
    <row r="1566" spans="2:8" x14ac:dyDescent="0.25">
      <c r="B1566" s="99"/>
      <c r="D1566" s="71"/>
      <c r="F1566" s="102"/>
      <c r="G1566" s="102"/>
      <c r="H1566" s="102"/>
    </row>
    <row r="1567" spans="2:8" x14ac:dyDescent="0.25">
      <c r="B1567" s="99"/>
      <c r="D1567" s="71"/>
      <c r="F1567" s="102"/>
      <c r="G1567" s="102"/>
      <c r="H1567" s="102"/>
    </row>
    <row r="1568" spans="2:8" x14ac:dyDescent="0.25">
      <c r="B1568" s="118"/>
      <c r="C1568" s="119" t="s">
        <v>25</v>
      </c>
      <c r="D1568" s="104"/>
      <c r="E1568" s="104"/>
      <c r="F1568" s="104"/>
      <c r="G1568" s="108"/>
      <c r="H1568" s="153">
        <f>SUM(H1518:H1566)</f>
        <v>0</v>
      </c>
    </row>
    <row r="1569" spans="2:8" ht="18" customHeight="1" x14ac:dyDescent="0.25">
      <c r="B1569" s="65" t="s">
        <v>1</v>
      </c>
      <c r="C1569" s="43" t="s">
        <v>2</v>
      </c>
      <c r="D1569" s="65" t="s">
        <v>3</v>
      </c>
      <c r="E1569" s="66" t="s">
        <v>4</v>
      </c>
      <c r="F1569" s="66" t="s">
        <v>5</v>
      </c>
      <c r="G1569" s="66" t="s">
        <v>22</v>
      </c>
      <c r="H1569" s="67" t="s">
        <v>23</v>
      </c>
    </row>
    <row r="1570" spans="2:8" ht="14.4" thickBot="1" x14ac:dyDescent="0.3">
      <c r="B1570" s="68"/>
      <c r="C1570" s="21" t="s">
        <v>26</v>
      </c>
      <c r="D1570" s="71"/>
      <c r="E1570" s="69"/>
      <c r="F1570" s="64"/>
      <c r="G1570" s="64"/>
      <c r="H1570" s="141" t="s">
        <v>13</v>
      </c>
    </row>
    <row r="1571" spans="2:8" ht="14.4" thickTop="1" x14ac:dyDescent="0.25">
      <c r="B1571" s="99"/>
      <c r="D1571" s="71"/>
      <c r="F1571" s="102"/>
      <c r="G1571" s="102"/>
      <c r="H1571" s="102"/>
    </row>
    <row r="1572" spans="2:8" x14ac:dyDescent="0.25">
      <c r="B1572" s="93"/>
      <c r="C1572" s="47" t="s">
        <v>90</v>
      </c>
      <c r="D1572" s="71"/>
      <c r="F1572" s="107"/>
      <c r="G1572" s="107"/>
      <c r="H1572" s="107"/>
    </row>
    <row r="1573" spans="2:8" x14ac:dyDescent="0.25">
      <c r="B1573" s="93"/>
      <c r="D1573" s="71"/>
      <c r="F1573" s="107"/>
      <c r="G1573" s="107"/>
      <c r="H1573" s="107"/>
    </row>
    <row r="1574" spans="2:8" x14ac:dyDescent="0.25">
      <c r="B1574" s="93">
        <f>B1558+0.01</f>
        <v>8.1199999999999992</v>
      </c>
      <c r="C1574" s="45" t="s">
        <v>265</v>
      </c>
      <c r="D1574" s="71" t="s">
        <v>9</v>
      </c>
      <c r="E1574" s="106">
        <v>1</v>
      </c>
      <c r="F1574" s="136">
        <v>0</v>
      </c>
      <c r="G1574" s="136">
        <v>0</v>
      </c>
      <c r="H1574" s="136">
        <f t="shared" ref="H1574" si="350">SUM(F1574+G1574)*E1574</f>
        <v>0</v>
      </c>
    </row>
    <row r="1575" spans="2:8" x14ac:dyDescent="0.25">
      <c r="B1575" s="93"/>
      <c r="C1575" s="2"/>
      <c r="D1575" s="71"/>
      <c r="F1575" s="107"/>
      <c r="G1575" s="107"/>
      <c r="H1575" s="107"/>
    </row>
    <row r="1576" spans="2:8" ht="27.6" x14ac:dyDescent="0.25">
      <c r="B1576" s="93">
        <f t="shared" ref="B1576:B1628" si="351">B1574+0.01</f>
        <v>8.129999999999999</v>
      </c>
      <c r="C1576" s="49" t="s">
        <v>266</v>
      </c>
      <c r="D1576" s="71" t="s">
        <v>9</v>
      </c>
      <c r="E1576" s="106">
        <v>1</v>
      </c>
      <c r="F1576" s="136">
        <v>0</v>
      </c>
      <c r="G1576" s="136">
        <v>0</v>
      </c>
      <c r="H1576" s="136">
        <f t="shared" ref="H1576" si="352">SUM(F1576+G1576)*E1576</f>
        <v>0</v>
      </c>
    </row>
    <row r="1577" spans="2:8" x14ac:dyDescent="0.25">
      <c r="B1577" s="93"/>
      <c r="C1577" s="2"/>
      <c r="D1577" s="71"/>
      <c r="F1577" s="107"/>
      <c r="G1577" s="107"/>
      <c r="H1577" s="107"/>
    </row>
    <row r="1578" spans="2:8" x14ac:dyDescent="0.25">
      <c r="B1578" s="93">
        <f t="shared" si="351"/>
        <v>8.1399999999999988</v>
      </c>
      <c r="C1578" s="49" t="s">
        <v>267</v>
      </c>
      <c r="D1578" s="71" t="s">
        <v>9</v>
      </c>
      <c r="E1578" s="106">
        <v>1</v>
      </c>
      <c r="F1578" s="136">
        <v>0</v>
      </c>
      <c r="G1578" s="136">
        <v>0</v>
      </c>
      <c r="H1578" s="136">
        <f t="shared" ref="H1578" si="353">SUM(F1578+G1578)*E1578</f>
        <v>0</v>
      </c>
    </row>
    <row r="1579" spans="2:8" x14ac:dyDescent="0.25">
      <c r="B1579" s="93"/>
      <c r="C1579" s="49"/>
      <c r="D1579" s="71"/>
      <c r="F1579" s="107"/>
      <c r="G1579" s="107"/>
      <c r="H1579" s="107"/>
    </row>
    <row r="1580" spans="2:8" ht="27.6" x14ac:dyDescent="0.25">
      <c r="B1580" s="93">
        <f t="shared" si="351"/>
        <v>8.1499999999999986</v>
      </c>
      <c r="C1580" s="45" t="s">
        <v>268</v>
      </c>
      <c r="D1580" s="71" t="s">
        <v>9</v>
      </c>
      <c r="E1580" s="106">
        <v>1</v>
      </c>
      <c r="F1580" s="136">
        <v>0</v>
      </c>
      <c r="G1580" s="136">
        <v>0</v>
      </c>
      <c r="H1580" s="136">
        <f t="shared" ref="H1580" si="354">SUM(F1580+G1580)*E1580</f>
        <v>0</v>
      </c>
    </row>
    <row r="1581" spans="2:8" x14ac:dyDescent="0.25">
      <c r="B1581" s="93"/>
      <c r="C1581" s="1"/>
      <c r="D1581" s="71"/>
      <c r="F1581" s="107"/>
      <c r="G1581" s="107"/>
      <c r="H1581" s="107"/>
    </row>
    <row r="1582" spans="2:8" ht="41.4" x14ac:dyDescent="0.25">
      <c r="B1582" s="93">
        <f t="shared" si="351"/>
        <v>8.1599999999999984</v>
      </c>
      <c r="C1582" s="45" t="s">
        <v>809</v>
      </c>
      <c r="D1582" s="71" t="s">
        <v>10</v>
      </c>
      <c r="E1582" s="106">
        <v>1</v>
      </c>
      <c r="F1582" s="136">
        <v>0</v>
      </c>
      <c r="G1582" s="136">
        <v>0</v>
      </c>
      <c r="H1582" s="136">
        <f t="shared" ref="H1582" si="355">SUM(F1582+G1582)*E1582</f>
        <v>0</v>
      </c>
    </row>
    <row r="1583" spans="2:8" x14ac:dyDescent="0.25">
      <c r="B1583" s="93"/>
      <c r="C1583" s="49"/>
      <c r="D1583" s="71"/>
      <c r="F1583" s="107"/>
      <c r="G1583" s="107"/>
      <c r="H1583" s="107"/>
    </row>
    <row r="1584" spans="2:8" x14ac:dyDescent="0.25">
      <c r="B1584" s="93"/>
      <c r="C1584" s="50" t="s">
        <v>11</v>
      </c>
      <c r="D1584" s="71"/>
      <c r="F1584" s="107"/>
      <c r="G1584" s="107"/>
      <c r="H1584" s="107"/>
    </row>
    <row r="1585" spans="2:8" x14ac:dyDescent="0.25">
      <c r="B1585" s="93"/>
      <c r="C1585" s="1"/>
      <c r="D1585" s="71"/>
      <c r="F1585" s="107"/>
      <c r="G1585" s="107"/>
      <c r="H1585" s="107"/>
    </row>
    <row r="1586" spans="2:8" x14ac:dyDescent="0.25">
      <c r="B1586" s="93">
        <f>B1582+0.01</f>
        <v>8.1699999999999982</v>
      </c>
      <c r="C1586" s="49" t="s">
        <v>269</v>
      </c>
      <c r="D1586" s="71" t="s">
        <v>10</v>
      </c>
      <c r="E1586" s="106">
        <v>1</v>
      </c>
      <c r="F1586" s="136">
        <v>0</v>
      </c>
      <c r="G1586" s="136">
        <v>0</v>
      </c>
      <c r="H1586" s="136">
        <f t="shared" ref="H1586" si="356">SUM(F1586+G1586)*E1586</f>
        <v>0</v>
      </c>
    </row>
    <row r="1587" spans="2:8" x14ac:dyDescent="0.25">
      <c r="B1587" s="93"/>
      <c r="C1587" s="50"/>
      <c r="D1587" s="71"/>
      <c r="F1587" s="107"/>
      <c r="G1587" s="107"/>
      <c r="H1587" s="107"/>
    </row>
    <row r="1588" spans="2:8" x14ac:dyDescent="0.25">
      <c r="B1588" s="93">
        <f t="shared" si="351"/>
        <v>8.1799999999999979</v>
      </c>
      <c r="C1588" s="46" t="s">
        <v>271</v>
      </c>
      <c r="D1588" s="71" t="s">
        <v>8</v>
      </c>
      <c r="E1588" s="106">
        <v>1</v>
      </c>
      <c r="F1588" s="136">
        <v>0</v>
      </c>
      <c r="G1588" s="136">
        <v>0</v>
      </c>
      <c r="H1588" s="136">
        <f t="shared" ref="H1588" si="357">SUM(F1588+G1588)*E1588</f>
        <v>0</v>
      </c>
    </row>
    <row r="1589" spans="2:8" x14ac:dyDescent="0.25">
      <c r="B1589" s="93"/>
      <c r="C1589" s="46"/>
      <c r="D1589" s="71"/>
      <c r="F1589" s="107"/>
      <c r="G1589" s="107"/>
      <c r="H1589" s="107"/>
    </row>
    <row r="1590" spans="2:8" x14ac:dyDescent="0.25">
      <c r="B1590" s="93">
        <f t="shared" si="351"/>
        <v>8.1899999999999977</v>
      </c>
      <c r="C1590" s="46" t="s">
        <v>270</v>
      </c>
      <c r="D1590" s="71" t="s">
        <v>8</v>
      </c>
      <c r="E1590" s="106">
        <v>1</v>
      </c>
      <c r="F1590" s="136">
        <v>0</v>
      </c>
      <c r="G1590" s="136">
        <v>0</v>
      </c>
      <c r="H1590" s="136">
        <f t="shared" ref="H1590" si="358">SUM(F1590+G1590)*E1590</f>
        <v>0</v>
      </c>
    </row>
    <row r="1591" spans="2:8" x14ac:dyDescent="0.25">
      <c r="B1591" s="93"/>
      <c r="C1591" s="46"/>
      <c r="D1591" s="71"/>
      <c r="F1591" s="107"/>
      <c r="G1591" s="107"/>
      <c r="H1591" s="107"/>
    </row>
    <row r="1592" spans="2:8" x14ac:dyDescent="0.25">
      <c r="B1592" s="93">
        <f t="shared" si="351"/>
        <v>8.1999999999999975</v>
      </c>
      <c r="C1592" s="46" t="s">
        <v>272</v>
      </c>
      <c r="D1592" s="71" t="s">
        <v>8</v>
      </c>
      <c r="E1592" s="106">
        <v>1</v>
      </c>
      <c r="F1592" s="136">
        <v>0</v>
      </c>
      <c r="G1592" s="136">
        <v>0</v>
      </c>
      <c r="H1592" s="136">
        <f t="shared" ref="H1592" si="359">SUM(F1592+G1592)*E1592</f>
        <v>0</v>
      </c>
    </row>
    <row r="1593" spans="2:8" x14ac:dyDescent="0.25">
      <c r="B1593" s="93"/>
      <c r="C1593" s="46"/>
      <c r="D1593" s="71"/>
      <c r="F1593" s="107"/>
      <c r="G1593" s="107"/>
      <c r="H1593" s="107"/>
    </row>
    <row r="1594" spans="2:8" ht="27.6" x14ac:dyDescent="0.25">
      <c r="B1594" s="93">
        <f t="shared" si="351"/>
        <v>8.2099999999999973</v>
      </c>
      <c r="C1594" s="46" t="s">
        <v>273</v>
      </c>
      <c r="D1594" s="71" t="s">
        <v>8</v>
      </c>
      <c r="E1594" s="106">
        <v>1</v>
      </c>
      <c r="F1594" s="136">
        <v>0</v>
      </c>
      <c r="G1594" s="136">
        <v>0</v>
      </c>
      <c r="H1594" s="136">
        <f t="shared" ref="H1594" si="360">SUM(F1594+G1594)*E1594</f>
        <v>0</v>
      </c>
    </row>
    <row r="1595" spans="2:8" x14ac:dyDescent="0.25">
      <c r="B1595" s="93"/>
      <c r="C1595" s="46"/>
      <c r="D1595" s="71"/>
      <c r="F1595" s="107"/>
      <c r="G1595" s="107"/>
      <c r="H1595" s="107"/>
    </row>
    <row r="1596" spans="2:8" x14ac:dyDescent="0.25">
      <c r="B1596" s="93"/>
      <c r="C1596" s="1" t="s">
        <v>91</v>
      </c>
      <c r="D1596" s="71"/>
      <c r="F1596" s="107"/>
      <c r="G1596" s="107"/>
      <c r="H1596" s="107"/>
    </row>
    <row r="1597" spans="2:8" x14ac:dyDescent="0.25">
      <c r="B1597" s="93"/>
      <c r="C1597" s="46"/>
      <c r="D1597" s="71"/>
      <c r="F1597" s="107"/>
      <c r="G1597" s="107"/>
      <c r="H1597" s="107"/>
    </row>
    <row r="1598" spans="2:8" x14ac:dyDescent="0.25">
      <c r="B1598" s="93"/>
      <c r="C1598" s="47" t="s">
        <v>92</v>
      </c>
      <c r="D1598" s="71"/>
      <c r="F1598" s="107"/>
      <c r="G1598" s="107"/>
      <c r="H1598" s="107"/>
    </row>
    <row r="1599" spans="2:8" x14ac:dyDescent="0.25">
      <c r="B1599" s="93"/>
      <c r="C1599" s="46"/>
      <c r="D1599" s="71"/>
      <c r="F1599" s="107"/>
      <c r="G1599" s="107"/>
      <c r="H1599" s="107"/>
    </row>
    <row r="1600" spans="2:8" ht="27.6" x14ac:dyDescent="0.25">
      <c r="B1600" s="93">
        <f>B1594+0.01</f>
        <v>8.2199999999999971</v>
      </c>
      <c r="C1600" s="45" t="s">
        <v>274</v>
      </c>
      <c r="D1600" s="71" t="s">
        <v>9</v>
      </c>
      <c r="E1600" s="106">
        <v>1</v>
      </c>
      <c r="F1600" s="136">
        <v>0</v>
      </c>
      <c r="G1600" s="136">
        <v>0</v>
      </c>
      <c r="H1600" s="136">
        <f t="shared" ref="H1600" si="361">SUM(F1600+G1600)*E1600</f>
        <v>0</v>
      </c>
    </row>
    <row r="1601" spans="2:8" x14ac:dyDescent="0.25">
      <c r="B1601" s="93"/>
      <c r="D1601" s="71"/>
      <c r="F1601" s="102"/>
      <c r="G1601" s="102"/>
      <c r="H1601" s="102"/>
    </row>
    <row r="1602" spans="2:8" ht="27.6" x14ac:dyDescent="0.25">
      <c r="B1602" s="93">
        <f t="shared" si="351"/>
        <v>8.2299999999999969</v>
      </c>
      <c r="C1602" s="45" t="s">
        <v>275</v>
      </c>
      <c r="D1602" s="71" t="s">
        <v>9</v>
      </c>
      <c r="E1602" s="106">
        <v>1</v>
      </c>
      <c r="F1602" s="136">
        <v>0</v>
      </c>
      <c r="G1602" s="136">
        <v>0</v>
      </c>
      <c r="H1602" s="136">
        <f t="shared" ref="H1602" si="362">SUM(F1602+G1602)*E1602</f>
        <v>0</v>
      </c>
    </row>
    <row r="1603" spans="2:8" x14ac:dyDescent="0.25">
      <c r="B1603" s="93"/>
      <c r="C1603" s="46"/>
      <c r="D1603" s="71"/>
      <c r="F1603" s="107"/>
      <c r="G1603" s="107"/>
      <c r="H1603" s="107"/>
    </row>
    <row r="1604" spans="2:8" x14ac:dyDescent="0.25">
      <c r="B1604" s="93"/>
      <c r="C1604" s="1" t="s">
        <v>93</v>
      </c>
      <c r="D1604" s="71"/>
      <c r="F1604" s="107"/>
      <c r="G1604" s="107"/>
      <c r="H1604" s="107"/>
    </row>
    <row r="1605" spans="2:8" x14ac:dyDescent="0.25">
      <c r="B1605" s="93"/>
      <c r="D1605" s="71"/>
      <c r="F1605" s="107"/>
      <c r="G1605" s="107"/>
      <c r="H1605" s="107"/>
    </row>
    <row r="1606" spans="2:8" ht="41.4" x14ac:dyDescent="0.25">
      <c r="B1606" s="93"/>
      <c r="C1606" s="47" t="s">
        <v>94</v>
      </c>
      <c r="D1606" s="71"/>
      <c r="F1606" s="107"/>
      <c r="G1606" s="107"/>
      <c r="H1606" s="107"/>
    </row>
    <row r="1607" spans="2:8" x14ac:dyDescent="0.25">
      <c r="B1607" s="93"/>
      <c r="C1607" s="47"/>
      <c r="D1607" s="71"/>
      <c r="F1607" s="107"/>
      <c r="G1607" s="107"/>
      <c r="H1607" s="107"/>
    </row>
    <row r="1608" spans="2:8" x14ac:dyDescent="0.25">
      <c r="B1608" s="93">
        <f>B1602+0.01</f>
        <v>8.2399999999999967</v>
      </c>
      <c r="C1608" s="45" t="s">
        <v>279</v>
      </c>
      <c r="D1608" s="71" t="s">
        <v>8</v>
      </c>
      <c r="E1608" s="106">
        <v>1</v>
      </c>
      <c r="F1608" s="136">
        <v>0</v>
      </c>
      <c r="G1608" s="136">
        <v>0</v>
      </c>
      <c r="H1608" s="136">
        <f t="shared" ref="H1608" si="363">SUM(F1608+G1608)*E1608</f>
        <v>0</v>
      </c>
    </row>
    <row r="1609" spans="2:8" x14ac:dyDescent="0.25">
      <c r="B1609" s="93"/>
      <c r="D1609" s="71"/>
      <c r="F1609" s="107"/>
      <c r="G1609" s="107"/>
      <c r="H1609" s="107"/>
    </row>
    <row r="1610" spans="2:8" x14ac:dyDescent="0.25">
      <c r="B1610" s="93">
        <f t="shared" si="351"/>
        <v>8.2499999999999964</v>
      </c>
      <c r="C1610" s="45" t="s">
        <v>276</v>
      </c>
      <c r="D1610" s="71" t="s">
        <v>8</v>
      </c>
      <c r="E1610" s="106">
        <v>1</v>
      </c>
      <c r="F1610" s="136">
        <v>0</v>
      </c>
      <c r="G1610" s="136">
        <v>0</v>
      </c>
      <c r="H1610" s="136">
        <f t="shared" ref="H1610" si="364">SUM(F1610+G1610)*E1610</f>
        <v>0</v>
      </c>
    </row>
    <row r="1611" spans="2:8" x14ac:dyDescent="0.25">
      <c r="B1611" s="93"/>
      <c r="D1611" s="71"/>
      <c r="F1611" s="107"/>
      <c r="G1611" s="107"/>
      <c r="H1611" s="107"/>
    </row>
    <row r="1612" spans="2:8" x14ac:dyDescent="0.25">
      <c r="B1612" s="93">
        <f t="shared" si="351"/>
        <v>8.2599999999999962</v>
      </c>
      <c r="C1612" s="45" t="s">
        <v>277</v>
      </c>
      <c r="D1612" s="71" t="s">
        <v>8</v>
      </c>
      <c r="E1612" s="106">
        <v>1</v>
      </c>
      <c r="F1612" s="136">
        <v>0</v>
      </c>
      <c r="G1612" s="136">
        <v>0</v>
      </c>
      <c r="H1612" s="136">
        <f t="shared" ref="H1612" si="365">SUM(F1612+G1612)*E1612</f>
        <v>0</v>
      </c>
    </row>
    <row r="1613" spans="2:8" x14ac:dyDescent="0.25">
      <c r="B1613" s="93"/>
      <c r="D1613" s="71"/>
      <c r="F1613" s="107"/>
      <c r="G1613" s="107"/>
      <c r="H1613" s="107"/>
    </row>
    <row r="1614" spans="2:8" x14ac:dyDescent="0.25">
      <c r="B1614" s="93">
        <f t="shared" si="351"/>
        <v>8.269999999999996</v>
      </c>
      <c r="C1614" s="45" t="s">
        <v>278</v>
      </c>
      <c r="D1614" s="71" t="s">
        <v>8</v>
      </c>
      <c r="E1614" s="106">
        <v>1</v>
      </c>
      <c r="F1614" s="136">
        <v>0</v>
      </c>
      <c r="G1614" s="136">
        <v>0</v>
      </c>
      <c r="H1614" s="136">
        <f t="shared" ref="H1614" si="366">SUM(F1614+G1614)*E1614</f>
        <v>0</v>
      </c>
    </row>
    <row r="1615" spans="2:8" x14ac:dyDescent="0.25">
      <c r="B1615" s="93"/>
      <c r="D1615" s="71"/>
      <c r="F1615" s="107"/>
      <c r="G1615" s="107"/>
      <c r="H1615" s="107"/>
    </row>
    <row r="1616" spans="2:8" x14ac:dyDescent="0.25">
      <c r="B1616" s="93">
        <f t="shared" si="351"/>
        <v>8.2799999999999958</v>
      </c>
      <c r="C1616" s="45" t="s">
        <v>280</v>
      </c>
      <c r="D1616" s="71" t="s">
        <v>8</v>
      </c>
      <c r="E1616" s="106">
        <v>1</v>
      </c>
      <c r="F1616" s="136">
        <v>0</v>
      </c>
      <c r="G1616" s="136">
        <v>0</v>
      </c>
      <c r="H1616" s="136">
        <f t="shared" ref="H1616" si="367">SUM(F1616+G1616)*E1616</f>
        <v>0</v>
      </c>
    </row>
    <row r="1617" spans="2:8" x14ac:dyDescent="0.25">
      <c r="B1617" s="93"/>
      <c r="D1617" s="71"/>
      <c r="F1617" s="107"/>
      <c r="G1617" s="107"/>
      <c r="H1617" s="107"/>
    </row>
    <row r="1618" spans="2:8" ht="15.75" customHeight="1" x14ac:dyDescent="0.25">
      <c r="B1618" s="93">
        <f t="shared" si="351"/>
        <v>8.2899999999999956</v>
      </c>
      <c r="C1618" s="45" t="s">
        <v>281</v>
      </c>
      <c r="D1618" s="71" t="s">
        <v>8</v>
      </c>
      <c r="E1618" s="106">
        <v>1</v>
      </c>
      <c r="F1618" s="136">
        <v>0</v>
      </c>
      <c r="G1618" s="136">
        <v>0</v>
      </c>
      <c r="H1618" s="136">
        <f t="shared" ref="H1618" si="368">SUM(F1618+G1618)*E1618</f>
        <v>0</v>
      </c>
    </row>
    <row r="1619" spans="2:8" x14ac:dyDescent="0.25">
      <c r="B1619" s="93"/>
      <c r="D1619" s="71"/>
      <c r="F1619" s="107"/>
      <c r="G1619" s="107"/>
      <c r="H1619" s="107"/>
    </row>
    <row r="1620" spans="2:8" ht="27.6" x14ac:dyDescent="0.25">
      <c r="B1620" s="93"/>
      <c r="C1620" s="47" t="s">
        <v>95</v>
      </c>
      <c r="D1620" s="71"/>
      <c r="F1620" s="107"/>
      <c r="G1620" s="107"/>
      <c r="H1620" s="107"/>
    </row>
    <row r="1621" spans="2:8" x14ac:dyDescent="0.25">
      <c r="B1621" s="93"/>
      <c r="C1621" s="47"/>
      <c r="D1621" s="71"/>
      <c r="F1621" s="107"/>
      <c r="G1621" s="107"/>
      <c r="H1621" s="107"/>
    </row>
    <row r="1622" spans="2:8" x14ac:dyDescent="0.25">
      <c r="B1622" s="93">
        <f>B1618+0.01</f>
        <v>8.2999999999999954</v>
      </c>
      <c r="C1622" s="45" t="s">
        <v>284</v>
      </c>
      <c r="D1622" s="71" t="s">
        <v>8</v>
      </c>
      <c r="E1622" s="106">
        <v>1</v>
      </c>
      <c r="F1622" s="136">
        <v>0</v>
      </c>
      <c r="G1622" s="136">
        <v>0</v>
      </c>
      <c r="H1622" s="136">
        <f t="shared" ref="H1622" si="369">SUM(F1622+G1622)*E1622</f>
        <v>0</v>
      </c>
    </row>
    <row r="1623" spans="2:8" x14ac:dyDescent="0.25">
      <c r="B1623" s="93"/>
      <c r="D1623" s="71"/>
      <c r="F1623" s="107"/>
      <c r="G1623" s="107"/>
      <c r="H1623" s="107"/>
    </row>
    <row r="1624" spans="2:8" x14ac:dyDescent="0.25">
      <c r="B1624" s="93">
        <f t="shared" si="351"/>
        <v>8.3099999999999952</v>
      </c>
      <c r="C1624" s="45" t="s">
        <v>276</v>
      </c>
      <c r="D1624" s="71" t="s">
        <v>8</v>
      </c>
      <c r="E1624" s="106">
        <v>1</v>
      </c>
      <c r="F1624" s="136">
        <v>0</v>
      </c>
      <c r="G1624" s="136">
        <v>0</v>
      </c>
      <c r="H1624" s="136">
        <f t="shared" ref="H1624" si="370">SUM(F1624+G1624)*E1624</f>
        <v>0</v>
      </c>
    </row>
    <row r="1625" spans="2:8" x14ac:dyDescent="0.25">
      <c r="B1625" s="93"/>
      <c r="D1625" s="71"/>
      <c r="F1625" s="107"/>
      <c r="G1625" s="107"/>
      <c r="H1625" s="107"/>
    </row>
    <row r="1626" spans="2:8" x14ac:dyDescent="0.25">
      <c r="B1626" s="93">
        <f t="shared" si="351"/>
        <v>8.319999999999995</v>
      </c>
      <c r="C1626" s="45" t="s">
        <v>282</v>
      </c>
      <c r="D1626" s="71" t="s">
        <v>8</v>
      </c>
      <c r="E1626" s="106">
        <v>1</v>
      </c>
      <c r="F1626" s="136">
        <v>0</v>
      </c>
      <c r="G1626" s="136">
        <v>0</v>
      </c>
      <c r="H1626" s="136">
        <f t="shared" ref="H1626" si="371">SUM(F1626+G1626)*E1626</f>
        <v>0</v>
      </c>
    </row>
    <row r="1627" spans="2:8" x14ac:dyDescent="0.25">
      <c r="B1627" s="93"/>
      <c r="D1627" s="71"/>
      <c r="F1627" s="107"/>
      <c r="G1627" s="107"/>
      <c r="H1627" s="107"/>
    </row>
    <row r="1628" spans="2:8" x14ac:dyDescent="0.25">
      <c r="B1628" s="93">
        <f t="shared" si="351"/>
        <v>8.3299999999999947</v>
      </c>
      <c r="C1628" s="45" t="s">
        <v>283</v>
      </c>
      <c r="D1628" s="71" t="s">
        <v>8</v>
      </c>
      <c r="E1628" s="106">
        <v>1</v>
      </c>
      <c r="F1628" s="136">
        <v>0</v>
      </c>
      <c r="G1628" s="136">
        <v>0</v>
      </c>
      <c r="H1628" s="136">
        <f t="shared" ref="H1628" si="372">SUM(F1628+G1628)*E1628</f>
        <v>0</v>
      </c>
    </row>
    <row r="1629" spans="2:8" x14ac:dyDescent="0.25">
      <c r="B1629" s="93"/>
      <c r="D1629" s="71"/>
      <c r="F1629" s="107"/>
      <c r="G1629" s="107"/>
      <c r="H1629" s="107"/>
    </row>
    <row r="1630" spans="2:8" ht="27.6" x14ac:dyDescent="0.25">
      <c r="B1630" s="93">
        <f>B1628+0.01</f>
        <v>8.3399999999999945</v>
      </c>
      <c r="C1630" s="45" t="s">
        <v>286</v>
      </c>
      <c r="D1630" s="71" t="s">
        <v>8</v>
      </c>
      <c r="E1630" s="106">
        <v>1</v>
      </c>
      <c r="F1630" s="136">
        <v>0</v>
      </c>
      <c r="G1630" s="136">
        <v>0</v>
      </c>
      <c r="H1630" s="136">
        <f t="shared" ref="H1630" si="373">SUM(F1630+G1630)*E1630</f>
        <v>0</v>
      </c>
    </row>
    <row r="1631" spans="2:8" x14ac:dyDescent="0.25">
      <c r="B1631" s="93"/>
      <c r="D1631" s="71"/>
      <c r="F1631" s="102"/>
      <c r="G1631" s="102"/>
      <c r="H1631" s="102"/>
    </row>
    <row r="1632" spans="2:8" ht="41.4" x14ac:dyDescent="0.25">
      <c r="B1632" s="123"/>
      <c r="C1632" s="47" t="s">
        <v>96</v>
      </c>
      <c r="D1632" s="71"/>
      <c r="F1632" s="107"/>
      <c r="G1632" s="107"/>
      <c r="H1632" s="107"/>
    </row>
    <row r="1633" spans="2:8" x14ac:dyDescent="0.25">
      <c r="B1633" s="123"/>
      <c r="D1633" s="71"/>
      <c r="F1633" s="107"/>
      <c r="G1633" s="107"/>
      <c r="H1633" s="107"/>
    </row>
    <row r="1634" spans="2:8" x14ac:dyDescent="0.25">
      <c r="B1634" s="93">
        <f>B1612+0.01</f>
        <v>8.269999999999996</v>
      </c>
      <c r="C1634" s="45" t="s">
        <v>287</v>
      </c>
      <c r="D1634" s="71" t="s">
        <v>8</v>
      </c>
      <c r="E1634" s="106">
        <v>1</v>
      </c>
      <c r="F1634" s="136">
        <v>0</v>
      </c>
      <c r="G1634" s="136">
        <v>0</v>
      </c>
      <c r="H1634" s="136">
        <f t="shared" ref="H1634" si="374">SUM(F1634+G1634)*E1634</f>
        <v>0</v>
      </c>
    </row>
    <row r="1635" spans="2:8" x14ac:dyDescent="0.25">
      <c r="B1635" s="93"/>
      <c r="D1635" s="71"/>
      <c r="F1635" s="107"/>
      <c r="G1635" s="107"/>
      <c r="H1635" s="107"/>
    </row>
    <row r="1636" spans="2:8" x14ac:dyDescent="0.25">
      <c r="B1636" s="93">
        <f>B1634+0.01</f>
        <v>8.2799999999999958</v>
      </c>
      <c r="C1636" s="45" t="s">
        <v>288</v>
      </c>
      <c r="D1636" s="71" t="s">
        <v>8</v>
      </c>
      <c r="E1636" s="106">
        <v>1</v>
      </c>
      <c r="F1636" s="136">
        <v>0</v>
      </c>
      <c r="G1636" s="136">
        <v>0</v>
      </c>
      <c r="H1636" s="136">
        <f t="shared" ref="H1636" si="375">SUM(F1636+G1636)*E1636</f>
        <v>0</v>
      </c>
    </row>
    <row r="1637" spans="2:8" x14ac:dyDescent="0.25">
      <c r="B1637" s="93"/>
      <c r="D1637" s="71"/>
      <c r="F1637" s="107"/>
      <c r="G1637" s="107"/>
      <c r="H1637" s="107"/>
    </row>
    <row r="1638" spans="2:8" x14ac:dyDescent="0.25">
      <c r="B1638" s="93">
        <f>B1636+0.01</f>
        <v>8.2899999999999956</v>
      </c>
      <c r="C1638" s="45" t="s">
        <v>289</v>
      </c>
      <c r="D1638" s="71" t="s">
        <v>8</v>
      </c>
      <c r="E1638" s="106">
        <v>1</v>
      </c>
      <c r="F1638" s="136">
        <v>0</v>
      </c>
      <c r="G1638" s="136">
        <v>0</v>
      </c>
      <c r="H1638" s="136">
        <f t="shared" ref="H1638" si="376">SUM(F1638+G1638)*E1638</f>
        <v>0</v>
      </c>
    </row>
    <row r="1639" spans="2:8" x14ac:dyDescent="0.25">
      <c r="B1639" s="93"/>
      <c r="C1639" s="45" t="s">
        <v>285</v>
      </c>
      <c r="D1639" s="71"/>
      <c r="F1639" s="107"/>
      <c r="G1639" s="107"/>
      <c r="H1639" s="107"/>
    </row>
    <row r="1640" spans="2:8" x14ac:dyDescent="0.25">
      <c r="B1640" s="93">
        <f>B1638+0.01</f>
        <v>8.2999999999999954</v>
      </c>
      <c r="C1640" s="45" t="s">
        <v>290</v>
      </c>
      <c r="D1640" s="71" t="s">
        <v>8</v>
      </c>
      <c r="E1640" s="106">
        <v>1</v>
      </c>
      <c r="F1640" s="136">
        <v>0</v>
      </c>
      <c r="G1640" s="136">
        <v>0</v>
      </c>
      <c r="H1640" s="136">
        <f t="shared" ref="H1640" si="377">SUM(F1640+G1640)*E1640</f>
        <v>0</v>
      </c>
    </row>
    <row r="1641" spans="2:8" x14ac:dyDescent="0.25">
      <c r="B1641" s="93"/>
      <c r="C1641" s="112"/>
      <c r="D1641" s="71"/>
      <c r="F1641" s="107"/>
      <c r="G1641" s="107"/>
      <c r="H1641" s="107"/>
    </row>
    <row r="1642" spans="2:8" ht="27.6" x14ac:dyDescent="0.25">
      <c r="B1642" s="93">
        <f>B1640+0.01</f>
        <v>8.3099999999999952</v>
      </c>
      <c r="C1642" s="45" t="s">
        <v>292</v>
      </c>
      <c r="D1642" s="71" t="s">
        <v>8</v>
      </c>
      <c r="E1642" s="106">
        <v>1</v>
      </c>
      <c r="F1642" s="136">
        <v>0</v>
      </c>
      <c r="G1642" s="136">
        <v>0</v>
      </c>
      <c r="H1642" s="136">
        <f t="shared" ref="H1642" si="378">SUM(F1642+G1642)*E1642</f>
        <v>0</v>
      </c>
    </row>
    <row r="1643" spans="2:8" x14ac:dyDescent="0.25">
      <c r="B1643" s="104"/>
      <c r="C1643" s="119" t="s">
        <v>25</v>
      </c>
      <c r="D1643" s="104"/>
      <c r="E1643" s="104"/>
      <c r="F1643" s="104"/>
      <c r="G1643" s="108"/>
      <c r="H1643" s="153">
        <f>SUM(H1570:H1642)</f>
        <v>0</v>
      </c>
    </row>
    <row r="1644" spans="2:8" x14ac:dyDescent="0.25">
      <c r="B1644" s="65" t="s">
        <v>1</v>
      </c>
      <c r="C1644" s="43" t="s">
        <v>2</v>
      </c>
      <c r="D1644" s="65" t="s">
        <v>3</v>
      </c>
      <c r="E1644" s="66" t="s">
        <v>4</v>
      </c>
      <c r="F1644" s="66" t="s">
        <v>5</v>
      </c>
      <c r="G1644" s="66" t="s">
        <v>22</v>
      </c>
      <c r="H1644" s="67" t="s">
        <v>23</v>
      </c>
    </row>
    <row r="1645" spans="2:8" ht="14.4" thickBot="1" x14ac:dyDescent="0.3">
      <c r="B1645" s="81"/>
      <c r="C1645" s="21" t="s">
        <v>26</v>
      </c>
      <c r="D1645" s="71"/>
      <c r="E1645" s="69"/>
      <c r="F1645" s="64"/>
      <c r="G1645" s="64"/>
      <c r="H1645" s="141">
        <f>SUM(H1643)</f>
        <v>0</v>
      </c>
    </row>
    <row r="1646" spans="2:8" ht="14.4" thickTop="1" x14ac:dyDescent="0.25">
      <c r="B1646" s="123"/>
      <c r="D1646" s="71"/>
      <c r="F1646" s="107"/>
      <c r="G1646" s="107"/>
      <c r="H1646" s="107"/>
    </row>
    <row r="1647" spans="2:8" ht="27.6" x14ac:dyDescent="0.25">
      <c r="B1647" s="93"/>
      <c r="C1647" s="47" t="s">
        <v>97</v>
      </c>
      <c r="D1647" s="71"/>
      <c r="F1647" s="107"/>
      <c r="G1647" s="107"/>
      <c r="H1647" s="107"/>
    </row>
    <row r="1648" spans="2:8" x14ac:dyDescent="0.25">
      <c r="B1648" s="93"/>
      <c r="C1648" s="47"/>
      <c r="D1648" s="71"/>
      <c r="F1648" s="107"/>
      <c r="G1648" s="107"/>
      <c r="H1648" s="107"/>
    </row>
    <row r="1649" spans="2:8" x14ac:dyDescent="0.25">
      <c r="B1649" s="93">
        <f>B1642+0.01</f>
        <v>8.319999999999995</v>
      </c>
      <c r="C1649" s="45" t="s">
        <v>294</v>
      </c>
      <c r="D1649" s="71" t="s">
        <v>8</v>
      </c>
      <c r="E1649" s="106">
        <v>1</v>
      </c>
      <c r="F1649" s="136">
        <v>0</v>
      </c>
      <c r="G1649" s="136">
        <v>0</v>
      </c>
      <c r="H1649" s="136">
        <f t="shared" ref="H1649" si="379">SUM(F1649+G1649)*E1649</f>
        <v>0</v>
      </c>
    </row>
    <row r="1650" spans="2:8" x14ac:dyDescent="0.25">
      <c r="B1650" s="93"/>
      <c r="D1650" s="71"/>
      <c r="F1650" s="107"/>
      <c r="G1650" s="107"/>
      <c r="H1650" s="107"/>
    </row>
    <row r="1651" spans="2:8" x14ac:dyDescent="0.25">
      <c r="B1651" s="93">
        <f t="shared" ref="B1651:B1697" si="380">B1649+0.01</f>
        <v>8.3299999999999947</v>
      </c>
      <c r="C1651" s="45" t="s">
        <v>293</v>
      </c>
      <c r="D1651" s="71" t="s">
        <v>8</v>
      </c>
      <c r="E1651" s="106">
        <v>1</v>
      </c>
      <c r="F1651" s="136">
        <v>0</v>
      </c>
      <c r="G1651" s="136">
        <v>0</v>
      </c>
      <c r="H1651" s="136">
        <f t="shared" ref="H1651" si="381">SUM(F1651+G1651)*E1651</f>
        <v>0</v>
      </c>
    </row>
    <row r="1652" spans="2:8" x14ac:dyDescent="0.25">
      <c r="B1652" s="93"/>
      <c r="D1652" s="71"/>
      <c r="F1652" s="107"/>
      <c r="G1652" s="107"/>
      <c r="H1652" s="107"/>
    </row>
    <row r="1653" spans="2:8" x14ac:dyDescent="0.25">
      <c r="B1653" s="93">
        <f t="shared" si="380"/>
        <v>8.3399999999999945</v>
      </c>
      <c r="C1653" s="45" t="s">
        <v>289</v>
      </c>
      <c r="D1653" s="71" t="s">
        <v>8</v>
      </c>
      <c r="E1653" s="106">
        <v>1</v>
      </c>
      <c r="F1653" s="136">
        <v>0</v>
      </c>
      <c r="G1653" s="136">
        <v>0</v>
      </c>
      <c r="H1653" s="136">
        <f t="shared" ref="H1653" si="382">SUM(F1653+G1653)*E1653</f>
        <v>0</v>
      </c>
    </row>
    <row r="1654" spans="2:8" x14ac:dyDescent="0.25">
      <c r="B1654" s="93"/>
      <c r="D1654" s="71"/>
      <c r="F1654" s="107"/>
      <c r="G1654" s="107"/>
      <c r="H1654" s="107"/>
    </row>
    <row r="1655" spans="2:8" x14ac:dyDescent="0.25">
      <c r="B1655" s="93">
        <f t="shared" si="380"/>
        <v>8.3499999999999943</v>
      </c>
      <c r="C1655" s="45" t="s">
        <v>290</v>
      </c>
      <c r="D1655" s="71" t="s">
        <v>8</v>
      </c>
      <c r="E1655" s="106">
        <v>1</v>
      </c>
      <c r="F1655" s="136">
        <v>0</v>
      </c>
      <c r="G1655" s="136">
        <v>0</v>
      </c>
      <c r="H1655" s="136">
        <f t="shared" ref="H1655" si="383">SUM(F1655+G1655)*E1655</f>
        <v>0</v>
      </c>
    </row>
    <row r="1656" spans="2:8" x14ac:dyDescent="0.25">
      <c r="B1656" s="93"/>
      <c r="D1656" s="71"/>
      <c r="F1656" s="107"/>
      <c r="G1656" s="107"/>
      <c r="H1656" s="107"/>
    </row>
    <row r="1657" spans="2:8" ht="27.6" x14ac:dyDescent="0.25">
      <c r="B1657" s="93">
        <f t="shared" si="380"/>
        <v>8.3599999999999941</v>
      </c>
      <c r="C1657" s="45" t="s">
        <v>295</v>
      </c>
      <c r="D1657" s="71" t="s">
        <v>8</v>
      </c>
      <c r="E1657" s="106">
        <v>1</v>
      </c>
      <c r="F1657" s="136">
        <v>0</v>
      </c>
      <c r="G1657" s="136">
        <v>0</v>
      </c>
      <c r="H1657" s="136">
        <f t="shared" ref="H1657" si="384">SUM(F1657+G1657)*E1657</f>
        <v>0</v>
      </c>
    </row>
    <row r="1658" spans="2:8" x14ac:dyDescent="0.25">
      <c r="B1658" s="93"/>
      <c r="D1658" s="71"/>
      <c r="F1658" s="107"/>
      <c r="G1658" s="107"/>
      <c r="H1658" s="107"/>
    </row>
    <row r="1659" spans="2:8" x14ac:dyDescent="0.25">
      <c r="B1659" s="93"/>
      <c r="C1659" s="47" t="s">
        <v>98</v>
      </c>
      <c r="D1659" s="71"/>
      <c r="F1659" s="107"/>
      <c r="G1659" s="107"/>
      <c r="H1659" s="107"/>
    </row>
    <row r="1660" spans="2:8" x14ac:dyDescent="0.25">
      <c r="B1660" s="93"/>
      <c r="C1660" s="47"/>
      <c r="D1660" s="71"/>
      <c r="F1660" s="107"/>
      <c r="G1660" s="107"/>
      <c r="H1660" s="107"/>
    </row>
    <row r="1661" spans="2:8" ht="27.6" x14ac:dyDescent="0.25">
      <c r="B1661" s="93"/>
      <c r="C1661" s="47" t="s">
        <v>99</v>
      </c>
      <c r="D1661" s="71"/>
      <c r="F1661" s="107"/>
      <c r="G1661" s="107"/>
      <c r="H1661" s="107"/>
    </row>
    <row r="1662" spans="2:8" x14ac:dyDescent="0.25">
      <c r="B1662" s="93"/>
      <c r="D1662" s="71"/>
      <c r="F1662" s="107"/>
      <c r="G1662" s="107"/>
      <c r="H1662" s="107"/>
    </row>
    <row r="1663" spans="2:8" x14ac:dyDescent="0.25">
      <c r="B1663" s="93">
        <f>B1657+0.01</f>
        <v>8.3699999999999939</v>
      </c>
      <c r="C1663" s="45" t="s">
        <v>296</v>
      </c>
      <c r="D1663" s="71" t="s">
        <v>8</v>
      </c>
      <c r="E1663" s="106">
        <v>1</v>
      </c>
      <c r="F1663" s="136">
        <v>0</v>
      </c>
      <c r="G1663" s="136">
        <v>0</v>
      </c>
      <c r="H1663" s="136">
        <f t="shared" ref="H1663" si="385">SUM(F1663+G1663)*E1663</f>
        <v>0</v>
      </c>
    </row>
    <row r="1664" spans="2:8" x14ac:dyDescent="0.25">
      <c r="B1664" s="93"/>
      <c r="D1664" s="71"/>
      <c r="F1664" s="107"/>
      <c r="G1664" s="107"/>
      <c r="H1664" s="107"/>
    </row>
    <row r="1665" spans="2:8" ht="41.4" x14ac:dyDescent="0.25">
      <c r="B1665" s="93">
        <f t="shared" si="380"/>
        <v>8.3799999999999937</v>
      </c>
      <c r="C1665" s="45" t="s">
        <v>297</v>
      </c>
      <c r="D1665" s="71" t="s">
        <v>8</v>
      </c>
      <c r="E1665" s="106">
        <v>1</v>
      </c>
      <c r="F1665" s="136">
        <v>0</v>
      </c>
      <c r="G1665" s="136">
        <v>0</v>
      </c>
      <c r="H1665" s="136">
        <f t="shared" ref="H1665" si="386">SUM(F1665+G1665)*E1665</f>
        <v>0</v>
      </c>
    </row>
    <row r="1666" spans="2:8" x14ac:dyDescent="0.25">
      <c r="B1666" s="93"/>
      <c r="C1666" s="112"/>
      <c r="D1666" s="71"/>
      <c r="F1666" s="107"/>
      <c r="G1666" s="107"/>
      <c r="H1666" s="107"/>
    </row>
    <row r="1667" spans="2:8" ht="27.6" x14ac:dyDescent="0.25">
      <c r="B1667" s="93">
        <f t="shared" si="380"/>
        <v>8.3899999999999935</v>
      </c>
      <c r="C1667" s="45" t="s">
        <v>298</v>
      </c>
      <c r="D1667" s="71" t="s">
        <v>8</v>
      </c>
      <c r="E1667" s="106">
        <v>1</v>
      </c>
      <c r="F1667" s="136">
        <v>0</v>
      </c>
      <c r="G1667" s="136">
        <v>0</v>
      </c>
      <c r="H1667" s="136">
        <f t="shared" ref="H1667" si="387">SUM(F1667+G1667)*E1667</f>
        <v>0</v>
      </c>
    </row>
    <row r="1668" spans="2:8" x14ac:dyDescent="0.25">
      <c r="B1668" s="93"/>
      <c r="D1668" s="71"/>
      <c r="F1668" s="107"/>
      <c r="G1668" s="107"/>
      <c r="H1668" s="107"/>
    </row>
    <row r="1669" spans="2:8" ht="41.4" x14ac:dyDescent="0.25">
      <c r="B1669" s="93"/>
      <c r="C1669" s="47" t="s">
        <v>908</v>
      </c>
      <c r="D1669" s="71"/>
      <c r="F1669" s="107"/>
      <c r="G1669" s="107"/>
      <c r="H1669" s="107"/>
    </row>
    <row r="1670" spans="2:8" x14ac:dyDescent="0.25">
      <c r="B1670" s="93"/>
      <c r="D1670" s="71"/>
      <c r="F1670" s="107"/>
      <c r="G1670" s="107"/>
      <c r="H1670" s="107"/>
    </row>
    <row r="1671" spans="2:8" x14ac:dyDescent="0.25">
      <c r="B1671" s="93">
        <f>B1667+0.01</f>
        <v>8.3999999999999932</v>
      </c>
      <c r="C1671" s="45" t="s">
        <v>907</v>
      </c>
      <c r="D1671" s="71" t="s">
        <v>259</v>
      </c>
      <c r="E1671" s="106">
        <v>1</v>
      </c>
      <c r="F1671" s="136">
        <v>0</v>
      </c>
      <c r="G1671" s="136">
        <v>0</v>
      </c>
      <c r="H1671" s="136">
        <f t="shared" ref="H1671" si="388">SUM(F1671+G1671)*E1671</f>
        <v>0</v>
      </c>
    </row>
    <row r="1672" spans="2:8" x14ac:dyDescent="0.25">
      <c r="B1672" s="93"/>
      <c r="D1672" s="71"/>
      <c r="F1672" s="102"/>
      <c r="G1672" s="102"/>
      <c r="H1672" s="102"/>
    </row>
    <row r="1673" spans="2:8" x14ac:dyDescent="0.25">
      <c r="B1673" s="93">
        <f t="shared" si="380"/>
        <v>8.409999999999993</v>
      </c>
      <c r="C1673" s="45" t="s">
        <v>909</v>
      </c>
      <c r="D1673" s="71" t="s">
        <v>259</v>
      </c>
      <c r="E1673" s="106">
        <v>1</v>
      </c>
      <c r="F1673" s="136">
        <v>0</v>
      </c>
      <c r="G1673" s="136">
        <v>0</v>
      </c>
      <c r="H1673" s="136">
        <f t="shared" ref="H1673" si="389">SUM(F1673+G1673)*E1673</f>
        <v>0</v>
      </c>
    </row>
    <row r="1674" spans="2:8" x14ac:dyDescent="0.25">
      <c r="B1674" s="93"/>
      <c r="D1674" s="71"/>
      <c r="F1674" s="102"/>
      <c r="G1674" s="102"/>
      <c r="H1674" s="102"/>
    </row>
    <row r="1675" spans="2:8" x14ac:dyDescent="0.25">
      <c r="B1675" s="93">
        <f t="shared" si="380"/>
        <v>8.4199999999999928</v>
      </c>
      <c r="C1675" s="45" t="s">
        <v>910</v>
      </c>
      <c r="D1675" s="71" t="s">
        <v>259</v>
      </c>
      <c r="E1675" s="106">
        <v>1</v>
      </c>
      <c r="F1675" s="136">
        <v>0</v>
      </c>
      <c r="G1675" s="136">
        <v>0</v>
      </c>
      <c r="H1675" s="136">
        <f t="shared" ref="H1675" si="390">SUM(F1675+G1675)*E1675</f>
        <v>0</v>
      </c>
    </row>
    <row r="1676" spans="2:8" x14ac:dyDescent="0.25">
      <c r="B1676" s="93"/>
      <c r="D1676" s="71"/>
      <c r="F1676" s="107"/>
      <c r="G1676" s="107"/>
      <c r="H1676" s="107"/>
    </row>
    <row r="1677" spans="2:8" ht="41.4" x14ac:dyDescent="0.25">
      <c r="B1677" s="93"/>
      <c r="C1677" s="47" t="s">
        <v>911</v>
      </c>
      <c r="D1677" s="71"/>
      <c r="F1677" s="107"/>
      <c r="G1677" s="107"/>
      <c r="H1677" s="107"/>
    </row>
    <row r="1678" spans="2:8" x14ac:dyDescent="0.25">
      <c r="B1678" s="93"/>
      <c r="D1678" s="71"/>
      <c r="F1678" s="107"/>
      <c r="G1678" s="107"/>
      <c r="H1678" s="107"/>
    </row>
    <row r="1679" spans="2:8" ht="15.75" customHeight="1" x14ac:dyDescent="0.25">
      <c r="B1679" s="93">
        <f>B1675+0.01</f>
        <v>8.4299999999999926</v>
      </c>
      <c r="C1679" s="45" t="s">
        <v>907</v>
      </c>
      <c r="D1679" s="71" t="s">
        <v>8</v>
      </c>
      <c r="E1679" s="106">
        <v>1</v>
      </c>
      <c r="F1679" s="136">
        <v>0</v>
      </c>
      <c r="G1679" s="136">
        <v>0</v>
      </c>
      <c r="H1679" s="136">
        <f t="shared" ref="H1679" si="391">SUM(F1679+G1679)*E1679</f>
        <v>0</v>
      </c>
    </row>
    <row r="1680" spans="2:8" x14ac:dyDescent="0.25">
      <c r="B1680" s="93"/>
      <c r="D1680" s="71"/>
      <c r="F1680" s="102"/>
      <c r="G1680" s="102"/>
      <c r="H1680" s="102"/>
    </row>
    <row r="1681" spans="2:8" x14ac:dyDescent="0.25">
      <c r="B1681" s="93">
        <f t="shared" si="380"/>
        <v>8.4399999999999924</v>
      </c>
      <c r="C1681" s="45" t="s">
        <v>909</v>
      </c>
      <c r="D1681" s="71" t="s">
        <v>259</v>
      </c>
      <c r="E1681" s="106">
        <v>1</v>
      </c>
      <c r="F1681" s="136">
        <v>0</v>
      </c>
      <c r="G1681" s="136">
        <v>0</v>
      </c>
      <c r="H1681" s="136">
        <f t="shared" ref="H1681" si="392">SUM(F1681+G1681)*E1681</f>
        <v>0</v>
      </c>
    </row>
    <row r="1682" spans="2:8" x14ac:dyDescent="0.25">
      <c r="B1682" s="93"/>
      <c r="D1682" s="71"/>
      <c r="F1682" s="102"/>
      <c r="G1682" s="102"/>
      <c r="H1682" s="102"/>
    </row>
    <row r="1683" spans="2:8" x14ac:dyDescent="0.25">
      <c r="B1683" s="93">
        <f t="shared" si="380"/>
        <v>8.4499999999999922</v>
      </c>
      <c r="C1683" s="45" t="s">
        <v>910</v>
      </c>
      <c r="D1683" s="71" t="s">
        <v>259</v>
      </c>
      <c r="E1683" s="106">
        <v>1</v>
      </c>
      <c r="F1683" s="136">
        <v>0</v>
      </c>
      <c r="G1683" s="136">
        <v>0</v>
      </c>
      <c r="H1683" s="136">
        <f t="shared" ref="H1683" si="393">SUM(F1683+G1683)*E1683</f>
        <v>0</v>
      </c>
    </row>
    <row r="1684" spans="2:8" x14ac:dyDescent="0.25">
      <c r="B1684" s="93"/>
      <c r="D1684" s="71"/>
      <c r="F1684" s="107"/>
      <c r="G1684" s="107"/>
      <c r="H1684" s="107"/>
    </row>
    <row r="1685" spans="2:8" x14ac:dyDescent="0.25">
      <c r="B1685" s="93"/>
      <c r="C1685" s="1" t="s">
        <v>300</v>
      </c>
      <c r="D1685" s="71"/>
      <c r="F1685" s="107"/>
      <c r="G1685" s="107"/>
      <c r="H1685" s="107"/>
    </row>
    <row r="1686" spans="2:8" x14ac:dyDescent="0.25">
      <c r="B1686" s="93"/>
      <c r="C1686" s="47"/>
      <c r="D1686" s="71"/>
      <c r="F1686" s="107"/>
      <c r="G1686" s="107"/>
      <c r="H1686" s="107"/>
    </row>
    <row r="1687" spans="2:8" x14ac:dyDescent="0.25">
      <c r="B1687" s="93"/>
      <c r="C1687" s="47" t="s">
        <v>301</v>
      </c>
      <c r="D1687" s="71"/>
      <c r="F1687" s="107"/>
      <c r="G1687" s="107"/>
      <c r="H1687" s="107"/>
    </row>
    <row r="1688" spans="2:8" x14ac:dyDescent="0.25">
      <c r="B1688" s="93"/>
      <c r="D1688" s="71"/>
      <c r="F1688" s="107"/>
      <c r="G1688" s="107"/>
      <c r="H1688" s="107"/>
    </row>
    <row r="1689" spans="2:8" x14ac:dyDescent="0.25">
      <c r="B1689" s="93">
        <f>B1683+0.01</f>
        <v>8.459999999999992</v>
      </c>
      <c r="C1689" s="45" t="s">
        <v>299</v>
      </c>
      <c r="D1689" s="71" t="s">
        <v>9</v>
      </c>
      <c r="E1689" s="106">
        <v>1</v>
      </c>
      <c r="F1689" s="136">
        <v>0</v>
      </c>
      <c r="G1689" s="136">
        <v>0</v>
      </c>
      <c r="H1689" s="136">
        <f t="shared" ref="H1689" si="394">SUM(F1689+G1689)*E1689</f>
        <v>0</v>
      </c>
    </row>
    <row r="1690" spans="2:8" x14ac:dyDescent="0.25">
      <c r="B1690" s="93"/>
      <c r="D1690" s="71"/>
      <c r="F1690" s="107"/>
      <c r="G1690" s="107"/>
      <c r="H1690" s="107"/>
    </row>
    <row r="1691" spans="2:8" x14ac:dyDescent="0.25">
      <c r="B1691" s="93"/>
      <c r="C1691" s="47" t="s">
        <v>100</v>
      </c>
      <c r="D1691" s="71"/>
      <c r="F1691" s="107"/>
      <c r="G1691" s="107"/>
      <c r="H1691" s="107"/>
    </row>
    <row r="1692" spans="2:8" x14ac:dyDescent="0.25">
      <c r="B1692" s="93"/>
      <c r="D1692" s="71"/>
      <c r="F1692" s="107"/>
      <c r="G1692" s="107"/>
      <c r="H1692" s="107"/>
    </row>
    <row r="1693" spans="2:8" x14ac:dyDescent="0.25">
      <c r="B1693" s="93"/>
      <c r="C1693" s="47" t="s">
        <v>101</v>
      </c>
      <c r="D1693" s="71"/>
      <c r="F1693" s="107"/>
      <c r="G1693" s="107"/>
      <c r="H1693" s="107"/>
    </row>
    <row r="1694" spans="2:8" x14ac:dyDescent="0.25">
      <c r="B1694" s="123"/>
      <c r="D1694" s="71"/>
      <c r="F1694" s="107"/>
      <c r="G1694" s="107"/>
      <c r="H1694" s="107"/>
    </row>
    <row r="1695" spans="2:8" ht="27.6" x14ac:dyDescent="0.25">
      <c r="B1695" s="93">
        <f>B1689+0.01</f>
        <v>8.4699999999999918</v>
      </c>
      <c r="C1695" s="45" t="s">
        <v>302</v>
      </c>
      <c r="D1695" s="71" t="s">
        <v>260</v>
      </c>
      <c r="E1695" s="106">
        <v>1</v>
      </c>
      <c r="F1695" s="136">
        <v>0</v>
      </c>
      <c r="G1695" s="136">
        <v>0</v>
      </c>
      <c r="H1695" s="136">
        <f t="shared" ref="H1695" si="395">SUM(F1695+G1695)*E1695</f>
        <v>0</v>
      </c>
    </row>
    <row r="1696" spans="2:8" x14ac:dyDescent="0.25">
      <c r="B1696" s="93"/>
      <c r="D1696" s="71"/>
      <c r="F1696" s="102"/>
      <c r="G1696" s="102"/>
      <c r="H1696" s="102"/>
    </row>
    <row r="1697" spans="2:8" x14ac:dyDescent="0.25">
      <c r="B1697" s="93">
        <f t="shared" si="380"/>
        <v>8.4799999999999915</v>
      </c>
      <c r="C1697" s="45" t="s">
        <v>920</v>
      </c>
      <c r="D1697" s="71" t="s">
        <v>260</v>
      </c>
      <c r="E1697" s="106">
        <v>1</v>
      </c>
      <c r="F1697" s="136">
        <v>0</v>
      </c>
      <c r="G1697" s="136">
        <v>0</v>
      </c>
      <c r="H1697" s="136">
        <f t="shared" ref="H1697" si="396">SUM(F1697+G1697)*E1697</f>
        <v>0</v>
      </c>
    </row>
    <row r="1698" spans="2:8" x14ac:dyDescent="0.25">
      <c r="B1698" s="93"/>
      <c r="D1698" s="71"/>
      <c r="F1698" s="102"/>
      <c r="G1698" s="102"/>
      <c r="H1698" s="102"/>
    </row>
    <row r="1699" spans="2:8" x14ac:dyDescent="0.25">
      <c r="B1699" s="123"/>
      <c r="C1699" s="1" t="s">
        <v>303</v>
      </c>
      <c r="D1699" s="71"/>
      <c r="F1699" s="107"/>
      <c r="G1699" s="107"/>
      <c r="H1699" s="107"/>
    </row>
    <row r="1700" spans="2:8" x14ac:dyDescent="0.25">
      <c r="B1700" s="123"/>
      <c r="D1700" s="71"/>
      <c r="F1700" s="107"/>
      <c r="G1700" s="107"/>
      <c r="H1700" s="107"/>
    </row>
    <row r="1701" spans="2:8" x14ac:dyDescent="0.25">
      <c r="B1701" s="123"/>
      <c r="C1701" s="47" t="s">
        <v>102</v>
      </c>
      <c r="D1701" s="71"/>
      <c r="F1701" s="107"/>
      <c r="G1701" s="107"/>
      <c r="H1701" s="107"/>
    </row>
    <row r="1702" spans="2:8" x14ac:dyDescent="0.25">
      <c r="B1702" s="123"/>
      <c r="D1702" s="71"/>
      <c r="F1702" s="107"/>
      <c r="G1702" s="107"/>
      <c r="H1702" s="107"/>
    </row>
    <row r="1703" spans="2:8" x14ac:dyDescent="0.25">
      <c r="B1703" s="123"/>
      <c r="C1703" s="47" t="s">
        <v>103</v>
      </c>
      <c r="D1703" s="71"/>
      <c r="F1703" s="107"/>
      <c r="G1703" s="107"/>
      <c r="H1703" s="107"/>
    </row>
    <row r="1704" spans="2:8" x14ac:dyDescent="0.25">
      <c r="B1704" s="123"/>
      <c r="D1704" s="71"/>
      <c r="F1704" s="107"/>
      <c r="G1704" s="107"/>
      <c r="H1704" s="107"/>
    </row>
    <row r="1705" spans="2:8" ht="27.6" x14ac:dyDescent="0.25">
      <c r="B1705" s="93">
        <f>B1697+0.01</f>
        <v>8.4899999999999913</v>
      </c>
      <c r="C1705" s="45" t="s">
        <v>921</v>
      </c>
      <c r="D1705" s="71" t="s">
        <v>9</v>
      </c>
      <c r="E1705" s="106">
        <v>1</v>
      </c>
      <c r="F1705" s="136">
        <v>0</v>
      </c>
      <c r="G1705" s="136">
        <v>0</v>
      </c>
      <c r="H1705" s="136">
        <f t="shared" ref="H1705" si="397">SUM(F1705+G1705)*E1705</f>
        <v>0</v>
      </c>
    </row>
    <row r="1706" spans="2:8" x14ac:dyDescent="0.25">
      <c r="B1706" s="93"/>
      <c r="D1706" s="71"/>
      <c r="F1706" s="107"/>
      <c r="G1706" s="107"/>
      <c r="H1706" s="107"/>
    </row>
    <row r="1707" spans="2:8" ht="27.6" x14ac:dyDescent="0.25">
      <c r="B1707" s="93">
        <f>B1705+0.01</f>
        <v>8.4999999999999911</v>
      </c>
      <c r="C1707" s="45" t="s">
        <v>922</v>
      </c>
      <c r="D1707" s="71" t="s">
        <v>9</v>
      </c>
      <c r="E1707" s="106">
        <v>1</v>
      </c>
      <c r="F1707" s="136">
        <v>0</v>
      </c>
      <c r="G1707" s="136">
        <v>0</v>
      </c>
      <c r="H1707" s="136">
        <f t="shared" ref="H1707" si="398">SUM(F1707+G1707)*E1707</f>
        <v>0</v>
      </c>
    </row>
    <row r="1708" spans="2:8" x14ac:dyDescent="0.25">
      <c r="B1708" s="93"/>
      <c r="D1708" s="71"/>
      <c r="F1708" s="107"/>
      <c r="G1708" s="107"/>
      <c r="H1708" s="107"/>
    </row>
    <row r="1709" spans="2:8" x14ac:dyDescent="0.25">
      <c r="B1709" s="93"/>
      <c r="C1709" s="47" t="s">
        <v>104</v>
      </c>
      <c r="D1709" s="71"/>
      <c r="F1709" s="102"/>
      <c r="G1709" s="103"/>
      <c r="H1709" s="102"/>
    </row>
    <row r="1710" spans="2:8" x14ac:dyDescent="0.25">
      <c r="B1710" s="93"/>
      <c r="D1710" s="71"/>
      <c r="F1710" s="107"/>
      <c r="G1710" s="107"/>
      <c r="H1710" s="107"/>
    </row>
    <row r="1711" spans="2:8" x14ac:dyDescent="0.25">
      <c r="B1711" s="93">
        <f>B1707+0.01</f>
        <v>8.5099999999999909</v>
      </c>
      <c r="C1711" s="45" t="s">
        <v>925</v>
      </c>
      <c r="D1711" s="71" t="s">
        <v>9</v>
      </c>
      <c r="E1711" s="106">
        <v>1</v>
      </c>
      <c r="F1711" s="136">
        <v>0</v>
      </c>
      <c r="G1711" s="136">
        <v>0</v>
      </c>
      <c r="H1711" s="136">
        <f t="shared" ref="H1711" si="399">SUM(F1711+G1711)*E1711</f>
        <v>0</v>
      </c>
    </row>
    <row r="1712" spans="2:8" x14ac:dyDescent="0.25">
      <c r="B1712" s="93"/>
      <c r="D1712" s="71"/>
      <c r="F1712" s="107"/>
      <c r="G1712" s="107"/>
      <c r="H1712" s="107"/>
    </row>
    <row r="1713" spans="2:8" x14ac:dyDescent="0.25">
      <c r="B1713" s="93">
        <f>B1711+0.01</f>
        <v>8.5199999999999907</v>
      </c>
      <c r="C1713" s="45" t="s">
        <v>307</v>
      </c>
      <c r="D1713" s="71" t="s">
        <v>9</v>
      </c>
      <c r="E1713" s="106">
        <v>1</v>
      </c>
      <c r="F1713" s="136">
        <v>0</v>
      </c>
      <c r="G1713" s="136">
        <v>0</v>
      </c>
      <c r="H1713" s="136">
        <f t="shared" ref="H1713" si="400">SUM(F1713+G1713)*E1713</f>
        <v>0</v>
      </c>
    </row>
    <row r="1714" spans="2:8" x14ac:dyDescent="0.25">
      <c r="B1714" s="93"/>
      <c r="D1714" s="71"/>
      <c r="F1714" s="107"/>
      <c r="G1714" s="107"/>
      <c r="H1714" s="107"/>
    </row>
    <row r="1715" spans="2:8" ht="27.6" x14ac:dyDescent="0.25">
      <c r="B1715" s="93">
        <f t="shared" ref="B1715" si="401">B1713+0.01</f>
        <v>8.5299999999999905</v>
      </c>
      <c r="C1715" s="45" t="s">
        <v>926</v>
      </c>
      <c r="D1715" s="71" t="s">
        <v>9</v>
      </c>
      <c r="E1715" s="106">
        <v>1</v>
      </c>
      <c r="F1715" s="136">
        <v>0</v>
      </c>
      <c r="G1715" s="136">
        <v>0</v>
      </c>
      <c r="H1715" s="136">
        <f t="shared" ref="H1715" si="402">SUM(F1715+G1715)*E1715</f>
        <v>0</v>
      </c>
    </row>
    <row r="1716" spans="2:8" x14ac:dyDescent="0.25">
      <c r="B1716" s="123"/>
      <c r="D1716" s="71"/>
      <c r="F1716" s="107"/>
      <c r="G1716" s="107"/>
      <c r="H1716" s="107"/>
    </row>
    <row r="1717" spans="2:8" x14ac:dyDescent="0.25">
      <c r="B1717" s="114"/>
      <c r="D1717" s="71"/>
      <c r="F1717" s="107"/>
      <c r="G1717" s="107"/>
      <c r="H1717" s="107"/>
    </row>
    <row r="1718" spans="2:8" x14ac:dyDescent="0.25">
      <c r="B1718" s="188" t="s">
        <v>25</v>
      </c>
      <c r="C1718" s="189"/>
      <c r="D1718" s="189"/>
      <c r="E1718" s="189"/>
      <c r="F1718" s="190"/>
      <c r="G1718" s="108"/>
      <c r="H1718" s="153">
        <f>SUM(H1645:H1716)</f>
        <v>0</v>
      </c>
    </row>
    <row r="1719" spans="2:8" x14ac:dyDescent="0.25">
      <c r="B1719" s="65" t="s">
        <v>1</v>
      </c>
      <c r="C1719" s="43" t="s">
        <v>2</v>
      </c>
      <c r="D1719" s="65" t="s">
        <v>3</v>
      </c>
      <c r="E1719" s="66" t="s">
        <v>4</v>
      </c>
      <c r="F1719" s="66" t="s">
        <v>5</v>
      </c>
      <c r="G1719" s="66" t="s">
        <v>22</v>
      </c>
      <c r="H1719" s="67" t="s">
        <v>23</v>
      </c>
    </row>
    <row r="1720" spans="2:8" ht="14.4" thickBot="1" x14ac:dyDescent="0.3">
      <c r="B1720" s="81"/>
      <c r="C1720" s="21" t="s">
        <v>26</v>
      </c>
      <c r="D1720" s="68"/>
      <c r="E1720" s="69"/>
      <c r="F1720" s="64"/>
      <c r="G1720" s="64"/>
      <c r="H1720" s="141">
        <f>SUM(H1718)</f>
        <v>0</v>
      </c>
    </row>
    <row r="1721" spans="2:8" ht="14.4" thickTop="1" x14ac:dyDescent="0.25">
      <c r="B1721" s="123"/>
      <c r="D1721" s="71"/>
      <c r="F1721" s="107"/>
      <c r="G1721" s="107"/>
      <c r="H1721" s="107"/>
    </row>
    <row r="1722" spans="2:8" x14ac:dyDescent="0.25">
      <c r="B1722" s="93"/>
      <c r="C1722" s="1" t="s">
        <v>105</v>
      </c>
      <c r="D1722" s="71"/>
      <c r="F1722" s="107"/>
      <c r="G1722" s="107"/>
      <c r="H1722" s="107"/>
    </row>
    <row r="1723" spans="2:8" x14ac:dyDescent="0.25">
      <c r="B1723" s="93"/>
      <c r="D1723" s="71"/>
      <c r="F1723" s="107"/>
      <c r="G1723" s="107"/>
      <c r="H1723" s="107"/>
    </row>
    <row r="1724" spans="2:8" x14ac:dyDescent="0.25">
      <c r="B1724" s="93"/>
      <c r="C1724" s="47" t="s">
        <v>106</v>
      </c>
      <c r="D1724" s="71"/>
      <c r="F1724" s="107"/>
      <c r="G1724" s="107"/>
      <c r="H1724" s="107"/>
    </row>
    <row r="1725" spans="2:8" x14ac:dyDescent="0.25">
      <c r="B1725" s="93"/>
      <c r="D1725" s="71"/>
      <c r="F1725" s="107"/>
      <c r="G1725" s="107"/>
      <c r="H1725" s="107"/>
    </row>
    <row r="1726" spans="2:8" x14ac:dyDescent="0.25">
      <c r="B1726" s="93">
        <f>B1715+0.01</f>
        <v>8.5399999999999903</v>
      </c>
      <c r="C1726" s="45" t="s">
        <v>304</v>
      </c>
      <c r="D1726" s="71" t="s">
        <v>10</v>
      </c>
      <c r="E1726" s="106">
        <v>1</v>
      </c>
      <c r="F1726" s="136">
        <v>0</v>
      </c>
      <c r="G1726" s="136">
        <v>0</v>
      </c>
      <c r="H1726" s="136">
        <f t="shared" ref="H1726" si="403">SUM(F1726+G1726)*E1726</f>
        <v>0</v>
      </c>
    </row>
    <row r="1727" spans="2:8" x14ac:dyDescent="0.25">
      <c r="B1727" s="93"/>
      <c r="D1727" s="71"/>
      <c r="F1727" s="107"/>
      <c r="G1727" s="107"/>
      <c r="H1727" s="107"/>
    </row>
    <row r="1728" spans="2:8" x14ac:dyDescent="0.25">
      <c r="B1728" s="93">
        <f t="shared" ref="B1728:B1734" si="404">B1726+0.01</f>
        <v>8.5499999999999901</v>
      </c>
      <c r="C1728" s="45" t="s">
        <v>305</v>
      </c>
      <c r="D1728" s="71" t="s">
        <v>10</v>
      </c>
      <c r="E1728" s="106">
        <v>1</v>
      </c>
      <c r="F1728" s="136">
        <v>0</v>
      </c>
      <c r="G1728" s="136">
        <v>0</v>
      </c>
      <c r="H1728" s="136">
        <f t="shared" ref="H1728" si="405">SUM(F1728+G1728)*E1728</f>
        <v>0</v>
      </c>
    </row>
    <row r="1729" spans="2:8" x14ac:dyDescent="0.25">
      <c r="B1729" s="93"/>
      <c r="D1729" s="71"/>
      <c r="F1729" s="107"/>
      <c r="G1729" s="107"/>
      <c r="H1729" s="107"/>
    </row>
    <row r="1730" spans="2:8" x14ac:dyDescent="0.25">
      <c r="B1730" s="93">
        <f t="shared" si="404"/>
        <v>8.5599999999999898</v>
      </c>
      <c r="C1730" s="45" t="s">
        <v>306</v>
      </c>
      <c r="D1730" s="71" t="s">
        <v>10</v>
      </c>
      <c r="E1730" s="106">
        <v>1</v>
      </c>
      <c r="F1730" s="136">
        <v>0</v>
      </c>
      <c r="G1730" s="136">
        <v>0</v>
      </c>
      <c r="H1730" s="136">
        <f t="shared" ref="H1730" si="406">SUM(F1730+G1730)*E1730</f>
        <v>0</v>
      </c>
    </row>
    <row r="1731" spans="2:8" x14ac:dyDescent="0.25">
      <c r="B1731" s="93"/>
      <c r="D1731" s="71"/>
      <c r="F1731" s="107"/>
      <c r="G1731" s="107"/>
      <c r="H1731" s="107"/>
    </row>
    <row r="1732" spans="2:8" ht="27.6" x14ac:dyDescent="0.25">
      <c r="B1732" s="93">
        <f t="shared" si="404"/>
        <v>8.5699999999999896</v>
      </c>
      <c r="C1732" s="45" t="s">
        <v>924</v>
      </c>
      <c r="D1732" s="71" t="s">
        <v>8</v>
      </c>
      <c r="E1732" s="106">
        <v>1</v>
      </c>
      <c r="F1732" s="136">
        <v>0</v>
      </c>
      <c r="G1732" s="136">
        <v>0</v>
      </c>
      <c r="H1732" s="136">
        <f t="shared" ref="H1732" si="407">SUM(F1732+G1732)*E1732</f>
        <v>0</v>
      </c>
    </row>
    <row r="1733" spans="2:8" x14ac:dyDescent="0.25">
      <c r="B1733" s="123"/>
      <c r="D1733" s="71"/>
      <c r="F1733" s="107"/>
      <c r="G1733" s="107"/>
      <c r="H1733" s="107"/>
    </row>
    <row r="1734" spans="2:8" ht="27.6" x14ac:dyDescent="0.25">
      <c r="B1734" s="93">
        <f t="shared" si="404"/>
        <v>8.5799999999999894</v>
      </c>
      <c r="C1734" s="45" t="s">
        <v>923</v>
      </c>
      <c r="D1734" s="71" t="s">
        <v>8</v>
      </c>
      <c r="E1734" s="106">
        <v>1</v>
      </c>
      <c r="F1734" s="136">
        <v>0</v>
      </c>
      <c r="G1734" s="136">
        <v>0</v>
      </c>
      <c r="H1734" s="136">
        <f t="shared" ref="H1734" si="408">SUM(F1734+G1734)*E1734</f>
        <v>0</v>
      </c>
    </row>
    <row r="1735" spans="2:8" x14ac:dyDescent="0.25">
      <c r="B1735" s="93"/>
      <c r="D1735" s="71"/>
      <c r="F1735" s="107"/>
      <c r="G1735" s="107"/>
      <c r="H1735" s="107"/>
    </row>
    <row r="1736" spans="2:8" x14ac:dyDescent="0.25">
      <c r="B1736" s="93"/>
      <c r="C1736" s="1"/>
      <c r="D1736" s="71"/>
      <c r="F1736" s="107"/>
      <c r="G1736" s="107"/>
      <c r="H1736" s="107"/>
    </row>
    <row r="1737" spans="2:8" x14ac:dyDescent="0.25">
      <c r="B1737" s="93"/>
      <c r="D1737" s="71"/>
      <c r="F1737" s="107"/>
      <c r="G1737" s="107"/>
      <c r="H1737" s="107"/>
    </row>
    <row r="1738" spans="2:8" x14ac:dyDescent="0.25">
      <c r="B1738" s="93"/>
      <c r="D1738" s="71"/>
      <c r="F1738" s="102"/>
      <c r="G1738" s="102"/>
      <c r="H1738" s="102"/>
    </row>
    <row r="1739" spans="2:8" x14ac:dyDescent="0.25">
      <c r="B1739" s="123"/>
      <c r="D1739" s="71"/>
      <c r="F1739" s="107"/>
      <c r="G1739" s="107"/>
      <c r="H1739" s="107"/>
    </row>
    <row r="1740" spans="2:8" x14ac:dyDescent="0.25">
      <c r="B1740" s="123"/>
      <c r="D1740" s="71"/>
      <c r="F1740" s="107"/>
      <c r="G1740" s="107"/>
      <c r="H1740" s="107"/>
    </row>
    <row r="1741" spans="2:8" x14ac:dyDescent="0.25">
      <c r="B1741" s="123"/>
      <c r="D1741" s="71"/>
      <c r="F1741" s="107"/>
      <c r="G1741" s="107"/>
      <c r="H1741" s="107"/>
    </row>
    <row r="1742" spans="2:8" x14ac:dyDescent="0.25">
      <c r="B1742" s="123"/>
      <c r="D1742" s="71"/>
      <c r="F1742" s="107"/>
      <c r="G1742" s="107"/>
      <c r="H1742" s="107"/>
    </row>
    <row r="1743" spans="2:8" x14ac:dyDescent="0.25">
      <c r="B1743" s="123"/>
      <c r="D1743" s="71"/>
      <c r="F1743" s="107"/>
      <c r="G1743" s="107"/>
      <c r="H1743" s="107"/>
    </row>
    <row r="1744" spans="2:8" x14ac:dyDescent="0.25">
      <c r="B1744" s="123"/>
      <c r="D1744" s="71"/>
      <c r="F1744" s="107"/>
      <c r="G1744" s="107"/>
      <c r="H1744" s="107"/>
    </row>
    <row r="1745" spans="2:8" x14ac:dyDescent="0.25">
      <c r="B1745" s="123"/>
      <c r="D1745" s="71"/>
      <c r="F1745" s="107"/>
      <c r="G1745" s="107"/>
      <c r="H1745" s="107"/>
    </row>
    <row r="1746" spans="2:8" x14ac:dyDescent="0.25">
      <c r="B1746" s="123"/>
      <c r="D1746" s="71"/>
      <c r="F1746" s="107"/>
      <c r="G1746" s="107"/>
      <c r="H1746" s="107"/>
    </row>
    <row r="1747" spans="2:8" ht="15.75" customHeight="1" x14ac:dyDescent="0.25">
      <c r="B1747" s="123"/>
      <c r="D1747" s="71"/>
      <c r="F1747" s="107"/>
      <c r="G1747" s="107"/>
      <c r="H1747" s="107"/>
    </row>
    <row r="1748" spans="2:8" x14ac:dyDescent="0.25">
      <c r="B1748" s="123"/>
      <c r="D1748" s="71"/>
      <c r="F1748" s="107"/>
      <c r="G1748" s="107"/>
      <c r="H1748" s="107"/>
    </row>
    <row r="1749" spans="2:8" x14ac:dyDescent="0.25">
      <c r="B1749" s="123"/>
      <c r="D1749" s="71"/>
      <c r="F1749" s="107"/>
      <c r="G1749" s="107"/>
      <c r="H1749" s="107"/>
    </row>
    <row r="1750" spans="2:8" x14ac:dyDescent="0.25">
      <c r="B1750" s="123"/>
      <c r="D1750" s="71"/>
      <c r="F1750" s="107"/>
      <c r="G1750" s="107"/>
      <c r="H1750" s="107"/>
    </row>
    <row r="1751" spans="2:8" x14ac:dyDescent="0.25">
      <c r="B1751" s="123"/>
      <c r="D1751" s="71"/>
      <c r="F1751" s="107"/>
      <c r="G1751" s="107"/>
      <c r="H1751" s="107"/>
    </row>
    <row r="1752" spans="2:8" x14ac:dyDescent="0.25">
      <c r="B1752" s="123"/>
      <c r="D1752" s="71"/>
      <c r="F1752" s="107"/>
      <c r="G1752" s="107"/>
      <c r="H1752" s="107"/>
    </row>
    <row r="1753" spans="2:8" x14ac:dyDescent="0.25">
      <c r="B1753" s="123"/>
      <c r="D1753" s="71"/>
      <c r="F1753" s="107"/>
      <c r="G1753" s="107"/>
      <c r="H1753" s="107"/>
    </row>
    <row r="1754" spans="2:8" x14ac:dyDescent="0.25">
      <c r="B1754" s="123"/>
      <c r="D1754" s="71"/>
      <c r="F1754" s="107"/>
      <c r="G1754" s="107"/>
      <c r="H1754" s="107"/>
    </row>
    <row r="1755" spans="2:8" x14ac:dyDescent="0.25">
      <c r="B1755" s="123"/>
      <c r="D1755" s="71"/>
      <c r="F1755" s="107"/>
      <c r="G1755" s="107"/>
      <c r="H1755" s="107"/>
    </row>
    <row r="1756" spans="2:8" x14ac:dyDescent="0.25">
      <c r="B1756" s="123"/>
      <c r="D1756" s="71"/>
      <c r="F1756" s="107"/>
      <c r="G1756" s="107"/>
      <c r="H1756" s="107"/>
    </row>
    <row r="1757" spans="2:8" x14ac:dyDescent="0.25">
      <c r="B1757" s="123"/>
      <c r="D1757" s="71"/>
      <c r="F1757" s="107"/>
      <c r="G1757" s="107"/>
      <c r="H1757" s="107"/>
    </row>
    <row r="1758" spans="2:8" x14ac:dyDescent="0.25">
      <c r="B1758" s="123"/>
      <c r="D1758" s="71"/>
      <c r="F1758" s="107"/>
      <c r="G1758" s="107"/>
      <c r="H1758" s="107"/>
    </row>
    <row r="1759" spans="2:8" x14ac:dyDescent="0.25">
      <c r="B1759" s="123"/>
      <c r="D1759" s="71"/>
      <c r="F1759" s="107"/>
      <c r="G1759" s="107"/>
      <c r="H1759" s="107"/>
    </row>
    <row r="1760" spans="2:8" x14ac:dyDescent="0.25">
      <c r="B1760" s="123"/>
      <c r="D1760" s="71"/>
      <c r="F1760" s="107"/>
      <c r="G1760" s="107"/>
      <c r="H1760" s="107"/>
    </row>
    <row r="1761" spans="2:8" x14ac:dyDescent="0.25">
      <c r="B1761" s="123"/>
      <c r="D1761" s="71"/>
      <c r="F1761" s="107"/>
      <c r="G1761" s="107"/>
      <c r="H1761" s="107"/>
    </row>
    <row r="1762" spans="2:8" x14ac:dyDescent="0.25">
      <c r="B1762" s="123"/>
      <c r="D1762" s="71"/>
      <c r="F1762" s="107"/>
      <c r="G1762" s="107"/>
      <c r="H1762" s="107"/>
    </row>
    <row r="1763" spans="2:8" x14ac:dyDescent="0.25">
      <c r="B1763" s="123"/>
      <c r="D1763" s="71"/>
      <c r="F1763" s="107"/>
      <c r="G1763" s="107"/>
      <c r="H1763" s="107"/>
    </row>
    <row r="1764" spans="2:8" x14ac:dyDescent="0.25">
      <c r="B1764" s="123"/>
      <c r="D1764" s="71"/>
      <c r="F1764" s="107"/>
      <c r="G1764" s="107"/>
      <c r="H1764" s="107"/>
    </row>
    <row r="1765" spans="2:8" x14ac:dyDescent="0.25">
      <c r="B1765" s="123"/>
      <c r="D1765" s="71"/>
      <c r="F1765" s="107"/>
      <c r="G1765" s="107"/>
      <c r="H1765" s="107"/>
    </row>
    <row r="1766" spans="2:8" x14ac:dyDescent="0.25">
      <c r="B1766" s="123"/>
      <c r="D1766" s="71"/>
      <c r="F1766" s="107"/>
      <c r="G1766" s="107"/>
      <c r="H1766" s="107"/>
    </row>
    <row r="1767" spans="2:8" x14ac:dyDescent="0.25">
      <c r="B1767" s="123"/>
      <c r="D1767" s="71"/>
      <c r="F1767" s="107"/>
      <c r="G1767" s="107"/>
      <c r="H1767" s="107"/>
    </row>
    <row r="1768" spans="2:8" x14ac:dyDescent="0.25">
      <c r="B1768" s="123"/>
      <c r="D1768" s="71"/>
      <c r="F1768" s="107"/>
      <c r="G1768" s="107"/>
      <c r="H1768" s="107"/>
    </row>
    <row r="1769" spans="2:8" x14ac:dyDescent="0.25">
      <c r="B1769" s="123"/>
      <c r="D1769" s="71"/>
      <c r="F1769" s="107"/>
      <c r="G1769" s="107"/>
      <c r="H1769" s="107"/>
    </row>
    <row r="1770" spans="2:8" x14ac:dyDescent="0.25">
      <c r="B1770" s="123"/>
      <c r="D1770" s="71"/>
      <c r="F1770" s="107"/>
      <c r="G1770" s="107"/>
      <c r="H1770" s="107"/>
    </row>
    <row r="1771" spans="2:8" x14ac:dyDescent="0.25">
      <c r="B1771" s="123"/>
      <c r="D1771" s="71"/>
      <c r="F1771" s="107"/>
      <c r="G1771" s="107"/>
      <c r="H1771" s="107"/>
    </row>
    <row r="1772" spans="2:8" x14ac:dyDescent="0.25">
      <c r="B1772" s="123"/>
      <c r="D1772" s="71"/>
      <c r="F1772" s="107"/>
      <c r="G1772" s="107"/>
      <c r="H1772" s="107"/>
    </row>
    <row r="1773" spans="2:8" x14ac:dyDescent="0.25">
      <c r="B1773" s="123"/>
      <c r="D1773" s="71"/>
      <c r="F1773" s="107"/>
      <c r="G1773" s="107"/>
      <c r="H1773" s="107"/>
    </row>
    <row r="1774" spans="2:8" x14ac:dyDescent="0.25">
      <c r="B1774" s="123"/>
      <c r="D1774" s="71"/>
      <c r="F1774" s="107"/>
      <c r="G1774" s="107"/>
      <c r="H1774" s="107"/>
    </row>
    <row r="1775" spans="2:8" x14ac:dyDescent="0.25">
      <c r="B1775" s="123"/>
      <c r="D1775" s="71"/>
      <c r="F1775" s="107"/>
      <c r="G1775" s="107"/>
      <c r="H1775" s="107"/>
    </row>
    <row r="1776" spans="2:8" x14ac:dyDescent="0.25">
      <c r="B1776" s="123"/>
      <c r="D1776" s="71"/>
      <c r="F1776" s="107"/>
      <c r="G1776" s="107"/>
      <c r="H1776" s="107"/>
    </row>
    <row r="1777" spans="2:8" x14ac:dyDescent="0.25">
      <c r="B1777" s="123"/>
      <c r="D1777" s="71"/>
      <c r="F1777" s="107"/>
      <c r="G1777" s="107"/>
      <c r="H1777" s="107"/>
    </row>
    <row r="1778" spans="2:8" x14ac:dyDescent="0.25">
      <c r="B1778" s="123"/>
      <c r="D1778" s="71"/>
      <c r="F1778" s="107"/>
      <c r="G1778" s="107"/>
      <c r="H1778" s="107"/>
    </row>
    <row r="1779" spans="2:8" x14ac:dyDescent="0.25">
      <c r="B1779" s="123"/>
      <c r="D1779" s="71"/>
      <c r="F1779" s="107"/>
      <c r="G1779" s="107"/>
      <c r="H1779" s="107"/>
    </row>
    <row r="1780" spans="2:8" x14ac:dyDescent="0.25">
      <c r="B1780" s="123"/>
      <c r="D1780" s="71"/>
      <c r="F1780" s="107"/>
      <c r="G1780" s="107"/>
      <c r="H1780" s="107"/>
    </row>
    <row r="1781" spans="2:8" x14ac:dyDescent="0.25">
      <c r="B1781" s="123"/>
      <c r="D1781" s="71"/>
      <c r="F1781" s="107"/>
      <c r="G1781" s="107"/>
      <c r="H1781" s="107"/>
    </row>
    <row r="1782" spans="2:8" x14ac:dyDescent="0.25">
      <c r="B1782" s="123"/>
      <c r="D1782" s="71"/>
      <c r="F1782" s="107"/>
      <c r="G1782" s="107"/>
      <c r="H1782" s="107"/>
    </row>
    <row r="1783" spans="2:8" x14ac:dyDescent="0.25">
      <c r="B1783" s="123"/>
      <c r="D1783" s="71"/>
      <c r="F1783" s="107"/>
      <c r="G1783" s="107"/>
      <c r="H1783" s="107"/>
    </row>
    <row r="1784" spans="2:8" x14ac:dyDescent="0.25">
      <c r="B1784" s="123"/>
      <c r="D1784" s="71"/>
      <c r="F1784" s="107"/>
      <c r="G1784" s="107"/>
      <c r="H1784" s="107"/>
    </row>
    <row r="1785" spans="2:8" x14ac:dyDescent="0.25">
      <c r="B1785" s="123"/>
      <c r="D1785" s="71"/>
      <c r="F1785" s="107"/>
      <c r="G1785" s="107"/>
      <c r="H1785" s="107"/>
    </row>
    <row r="1786" spans="2:8" x14ac:dyDescent="0.25">
      <c r="B1786" s="123"/>
      <c r="D1786" s="71"/>
      <c r="F1786" s="107"/>
      <c r="G1786" s="107"/>
      <c r="H1786" s="107"/>
    </row>
    <row r="1787" spans="2:8" x14ac:dyDescent="0.25">
      <c r="B1787" s="123"/>
      <c r="D1787" s="71"/>
      <c r="F1787" s="107"/>
      <c r="G1787" s="107"/>
      <c r="H1787" s="107"/>
    </row>
    <row r="1788" spans="2:8" x14ac:dyDescent="0.25">
      <c r="B1788" s="123"/>
      <c r="D1788" s="71"/>
      <c r="F1788" s="107"/>
      <c r="G1788" s="107"/>
      <c r="H1788" s="107"/>
    </row>
    <row r="1789" spans="2:8" x14ac:dyDescent="0.25">
      <c r="B1789" s="123"/>
      <c r="D1789" s="71"/>
      <c r="F1789" s="107"/>
      <c r="G1789" s="107"/>
      <c r="H1789" s="107"/>
    </row>
    <row r="1790" spans="2:8" x14ac:dyDescent="0.25">
      <c r="B1790" s="123"/>
      <c r="D1790" s="71"/>
      <c r="F1790" s="107"/>
      <c r="G1790" s="107"/>
      <c r="H1790" s="107"/>
    </row>
    <row r="1791" spans="2:8" x14ac:dyDescent="0.25">
      <c r="B1791" s="123"/>
      <c r="D1791" s="71"/>
      <c r="F1791" s="107"/>
      <c r="G1791" s="107"/>
      <c r="H1791" s="107"/>
    </row>
    <row r="1792" spans="2:8" x14ac:dyDescent="0.25">
      <c r="B1792" s="123"/>
      <c r="D1792" s="71"/>
      <c r="F1792" s="107"/>
      <c r="G1792" s="107"/>
      <c r="H1792" s="107"/>
    </row>
    <row r="1793" spans="2:8" x14ac:dyDescent="0.25">
      <c r="B1793" s="123"/>
      <c r="D1793" s="71"/>
      <c r="F1793" s="107"/>
      <c r="G1793" s="107"/>
      <c r="H1793" s="107"/>
    </row>
    <row r="1794" spans="2:8" x14ac:dyDescent="0.25">
      <c r="B1794" s="123"/>
      <c r="D1794" s="71"/>
      <c r="F1794" s="107"/>
      <c r="G1794" s="107"/>
      <c r="H1794" s="107"/>
    </row>
    <row r="1795" spans="2:8" x14ac:dyDescent="0.25">
      <c r="B1795" s="123"/>
      <c r="D1795" s="71"/>
      <c r="F1795" s="107"/>
      <c r="G1795" s="107"/>
      <c r="H1795" s="107"/>
    </row>
    <row r="1796" spans="2:8" x14ac:dyDescent="0.25">
      <c r="B1796" s="123"/>
      <c r="D1796" s="71"/>
      <c r="F1796" s="107"/>
      <c r="G1796" s="107"/>
      <c r="H1796" s="107"/>
    </row>
    <row r="1797" spans="2:8" x14ac:dyDescent="0.25">
      <c r="B1797" s="123"/>
      <c r="D1797" s="71"/>
      <c r="F1797" s="107"/>
      <c r="G1797" s="107"/>
      <c r="H1797" s="107"/>
    </row>
    <row r="1798" spans="2:8" x14ac:dyDescent="0.25">
      <c r="B1798" s="123"/>
      <c r="D1798" s="71"/>
      <c r="F1798" s="107"/>
      <c r="G1798" s="107"/>
      <c r="H1798" s="107"/>
    </row>
    <row r="1799" spans="2:8" x14ac:dyDescent="0.25">
      <c r="B1799" s="123"/>
      <c r="D1799" s="71"/>
      <c r="F1799" s="107"/>
      <c r="G1799" s="107"/>
      <c r="H1799" s="107"/>
    </row>
    <row r="1800" spans="2:8" x14ac:dyDescent="0.25">
      <c r="B1800" s="123"/>
      <c r="D1800" s="71"/>
      <c r="F1800" s="107"/>
      <c r="G1800" s="107"/>
      <c r="H1800" s="107"/>
    </row>
    <row r="1801" spans="2:8" x14ac:dyDescent="0.25">
      <c r="B1801" s="123"/>
      <c r="D1801" s="71"/>
      <c r="F1801" s="107"/>
      <c r="G1801" s="107"/>
      <c r="H1801" s="107"/>
    </row>
    <row r="1802" spans="2:8" x14ac:dyDescent="0.25">
      <c r="B1802" s="123"/>
      <c r="D1802" s="71"/>
      <c r="F1802" s="107"/>
      <c r="G1802" s="107"/>
      <c r="H1802" s="107"/>
    </row>
    <row r="1803" spans="2:8" x14ac:dyDescent="0.25">
      <c r="B1803" s="114"/>
      <c r="D1803" s="71"/>
      <c r="F1803" s="107"/>
      <c r="G1803" s="107"/>
      <c r="H1803" s="107"/>
    </row>
    <row r="1804" spans="2:8" x14ac:dyDescent="0.25">
      <c r="B1804" s="185" t="s">
        <v>1011</v>
      </c>
      <c r="C1804" s="186"/>
      <c r="D1804" s="186"/>
      <c r="E1804" s="186"/>
      <c r="F1804" s="186"/>
      <c r="G1804" s="187"/>
      <c r="H1804" s="153">
        <f>SUM(H1720:H1802)</f>
        <v>0</v>
      </c>
    </row>
    <row r="1805" spans="2:8" x14ac:dyDescent="0.25">
      <c r="B1805" s="65" t="s">
        <v>1</v>
      </c>
      <c r="C1805" s="43" t="s">
        <v>2</v>
      </c>
      <c r="D1805" s="65" t="s">
        <v>3</v>
      </c>
      <c r="E1805" s="66" t="s">
        <v>4</v>
      </c>
      <c r="F1805" s="66" t="s">
        <v>5</v>
      </c>
      <c r="G1805" s="66" t="s">
        <v>22</v>
      </c>
      <c r="H1805" s="67" t="s">
        <v>23</v>
      </c>
    </row>
    <row r="1806" spans="2:8" x14ac:dyDescent="0.25">
      <c r="B1806" s="81"/>
      <c r="C1806" s="21"/>
      <c r="D1806" s="68"/>
      <c r="E1806" s="69"/>
      <c r="F1806" s="64"/>
      <c r="G1806" s="64"/>
      <c r="H1806" s="142"/>
    </row>
    <row r="1807" spans="2:8" x14ac:dyDescent="0.25">
      <c r="B1807" s="123"/>
      <c r="C1807" s="1" t="s">
        <v>913</v>
      </c>
      <c r="D1807" s="71"/>
      <c r="F1807" s="107"/>
      <c r="G1807" s="107"/>
      <c r="H1807" s="107"/>
    </row>
    <row r="1808" spans="2:8" x14ac:dyDescent="0.25">
      <c r="B1808" s="123"/>
      <c r="C1808" s="1"/>
      <c r="D1808" s="71"/>
      <c r="F1808" s="107"/>
      <c r="G1808" s="107"/>
      <c r="H1808" s="107"/>
    </row>
    <row r="1809" spans="2:8" x14ac:dyDescent="0.25">
      <c r="B1809" s="124" t="s">
        <v>1007</v>
      </c>
      <c r="C1809" s="1" t="s">
        <v>107</v>
      </c>
      <c r="D1809" s="71"/>
      <c r="F1809" s="107"/>
      <c r="G1809" s="107"/>
      <c r="H1809" s="107"/>
    </row>
    <row r="1810" spans="2:8" x14ac:dyDescent="0.25">
      <c r="B1810" s="123"/>
      <c r="D1810" s="71"/>
      <c r="F1810" s="107"/>
      <c r="G1810" s="107"/>
      <c r="H1810" s="107"/>
    </row>
    <row r="1811" spans="2:8" x14ac:dyDescent="0.25">
      <c r="B1811" s="123"/>
      <c r="C1811" s="1" t="s">
        <v>308</v>
      </c>
      <c r="D1811" s="71"/>
      <c r="F1811" s="107"/>
      <c r="G1811" s="107"/>
      <c r="H1811" s="107"/>
    </row>
    <row r="1812" spans="2:8" x14ac:dyDescent="0.25">
      <c r="B1812" s="123"/>
      <c r="C1812" s="47"/>
      <c r="D1812" s="71"/>
      <c r="F1812" s="107"/>
      <c r="G1812" s="107"/>
      <c r="H1812" s="107"/>
    </row>
    <row r="1813" spans="2:8" x14ac:dyDescent="0.25">
      <c r="B1813" s="123"/>
      <c r="C1813" s="47" t="s">
        <v>309</v>
      </c>
      <c r="D1813" s="71"/>
      <c r="F1813" s="107"/>
      <c r="G1813" s="107"/>
      <c r="H1813" s="107"/>
    </row>
    <row r="1814" spans="2:8" x14ac:dyDescent="0.25">
      <c r="B1814" s="123"/>
      <c r="D1814" s="71"/>
      <c r="F1814" s="107"/>
      <c r="G1814" s="107"/>
      <c r="H1814" s="107"/>
    </row>
    <row r="1815" spans="2:8" ht="27.6" x14ac:dyDescent="0.25">
      <c r="B1815" s="99">
        <v>9.1</v>
      </c>
      <c r="C1815" s="45" t="s">
        <v>810</v>
      </c>
      <c r="D1815" s="71" t="s">
        <v>10</v>
      </c>
      <c r="E1815" s="106">
        <v>1</v>
      </c>
      <c r="F1815" s="136">
        <v>0</v>
      </c>
      <c r="G1815" s="136">
        <v>0</v>
      </c>
      <c r="H1815" s="136">
        <f t="shared" ref="H1815" si="409">SUM(F1815+G1815)*E1815</f>
        <v>0</v>
      </c>
    </row>
    <row r="1816" spans="2:8" x14ac:dyDescent="0.25">
      <c r="B1816" s="105"/>
      <c r="D1816" s="71"/>
      <c r="F1816" s="107"/>
      <c r="G1816" s="107"/>
      <c r="H1816" s="107"/>
    </row>
    <row r="1817" spans="2:8" x14ac:dyDescent="0.25">
      <c r="B1817" s="123"/>
      <c r="C1817" s="1" t="s">
        <v>108</v>
      </c>
      <c r="D1817" s="71"/>
      <c r="F1817" s="107"/>
      <c r="G1817" s="107"/>
      <c r="H1817" s="107"/>
    </row>
    <row r="1818" spans="2:8" x14ac:dyDescent="0.25">
      <c r="B1818" s="123"/>
      <c r="D1818" s="71"/>
      <c r="F1818" s="107"/>
      <c r="G1818" s="107"/>
      <c r="H1818" s="107"/>
    </row>
    <row r="1819" spans="2:8" ht="55.2" x14ac:dyDescent="0.25">
      <c r="B1819" s="123"/>
      <c r="C1819" s="47" t="s">
        <v>109</v>
      </c>
      <c r="D1819" s="71"/>
      <c r="F1819" s="107"/>
      <c r="G1819" s="107"/>
      <c r="H1819" s="107"/>
    </row>
    <row r="1820" spans="2:8" x14ac:dyDescent="0.25">
      <c r="B1820" s="123"/>
      <c r="D1820" s="71"/>
      <c r="F1820" s="107"/>
      <c r="G1820" s="107"/>
      <c r="H1820" s="107"/>
    </row>
    <row r="1821" spans="2:8" x14ac:dyDescent="0.25">
      <c r="B1821" s="99">
        <f>B1815+0.1</f>
        <v>9.1999999999999993</v>
      </c>
      <c r="C1821" s="45" t="s">
        <v>310</v>
      </c>
      <c r="D1821" s="71" t="s">
        <v>10</v>
      </c>
      <c r="E1821" s="106">
        <v>1</v>
      </c>
      <c r="F1821" s="136">
        <v>0</v>
      </c>
      <c r="G1821" s="136">
        <v>0</v>
      </c>
      <c r="H1821" s="136">
        <f t="shared" ref="H1821" si="410">SUM(F1821+G1821)*E1821</f>
        <v>0</v>
      </c>
    </row>
    <row r="1822" spans="2:8" x14ac:dyDescent="0.25">
      <c r="B1822" s="99"/>
      <c r="D1822" s="71"/>
      <c r="F1822" s="107"/>
      <c r="G1822" s="107"/>
      <c r="H1822" s="107"/>
    </row>
    <row r="1823" spans="2:8" x14ac:dyDescent="0.25">
      <c r="B1823" s="99"/>
      <c r="C1823" s="47" t="s">
        <v>110</v>
      </c>
      <c r="D1823" s="71"/>
      <c r="F1823" s="107"/>
      <c r="G1823" s="107"/>
      <c r="H1823" s="107"/>
    </row>
    <row r="1824" spans="2:8" x14ac:dyDescent="0.25">
      <c r="B1824" s="99"/>
      <c r="D1824" s="71"/>
      <c r="F1824" s="107"/>
      <c r="G1824" s="107"/>
      <c r="H1824" s="107"/>
    </row>
    <row r="1825" spans="2:8" x14ac:dyDescent="0.25">
      <c r="B1825" s="99">
        <f>B1821+0.1</f>
        <v>9.2999999999999989</v>
      </c>
      <c r="C1825" s="45" t="s">
        <v>311</v>
      </c>
      <c r="D1825" s="71" t="s">
        <v>9</v>
      </c>
      <c r="E1825" s="106">
        <v>1</v>
      </c>
      <c r="F1825" s="136">
        <v>0</v>
      </c>
      <c r="G1825" s="136">
        <v>0</v>
      </c>
      <c r="H1825" s="136">
        <f t="shared" ref="H1825" si="411">SUM(F1825+G1825)*E1825</f>
        <v>0</v>
      </c>
    </row>
    <row r="1826" spans="2:8" x14ac:dyDescent="0.25">
      <c r="B1826" s="99"/>
      <c r="D1826" s="71"/>
      <c r="F1826" s="107"/>
      <c r="G1826" s="107"/>
      <c r="H1826" s="107"/>
    </row>
    <row r="1827" spans="2:8" x14ac:dyDescent="0.25">
      <c r="B1827" s="99"/>
      <c r="C1827" s="47" t="s">
        <v>111</v>
      </c>
      <c r="D1827" s="71"/>
      <c r="F1827" s="107"/>
      <c r="G1827" s="107"/>
      <c r="H1827" s="107"/>
    </row>
    <row r="1828" spans="2:8" x14ac:dyDescent="0.25">
      <c r="B1828" s="99"/>
      <c r="D1828" s="71"/>
      <c r="F1828" s="107"/>
      <c r="G1828" s="107"/>
      <c r="H1828" s="107"/>
    </row>
    <row r="1829" spans="2:8" x14ac:dyDescent="0.25">
      <c r="B1829" s="99">
        <f>B1825+0.1</f>
        <v>9.3999999999999986</v>
      </c>
      <c r="C1829" s="45" t="s">
        <v>312</v>
      </c>
      <c r="D1829" s="71" t="s">
        <v>8</v>
      </c>
      <c r="E1829" s="106">
        <v>1</v>
      </c>
      <c r="F1829" s="136">
        <v>0</v>
      </c>
      <c r="G1829" s="136">
        <v>0</v>
      </c>
      <c r="H1829" s="136">
        <f t="shared" ref="H1829" si="412">SUM(F1829+G1829)*E1829</f>
        <v>0</v>
      </c>
    </row>
    <row r="1830" spans="2:8" x14ac:dyDescent="0.25">
      <c r="B1830" s="99"/>
      <c r="D1830" s="71"/>
      <c r="F1830" s="107"/>
      <c r="G1830" s="107"/>
      <c r="H1830" s="107"/>
    </row>
    <row r="1831" spans="2:8" ht="82.8" x14ac:dyDescent="0.25">
      <c r="B1831" s="99"/>
      <c r="C1831" s="47" t="s">
        <v>112</v>
      </c>
      <c r="D1831" s="71"/>
      <c r="F1831" s="107"/>
      <c r="G1831" s="107"/>
      <c r="H1831" s="107"/>
    </row>
    <row r="1832" spans="2:8" ht="15.75" customHeight="1" x14ac:dyDescent="0.25">
      <c r="B1832" s="99"/>
      <c r="D1832" s="71"/>
      <c r="F1832" s="107"/>
      <c r="G1832" s="107"/>
      <c r="H1832" s="107"/>
    </row>
    <row r="1833" spans="2:8" x14ac:dyDescent="0.25">
      <c r="B1833" s="99">
        <f>B1829+0.1</f>
        <v>9.4999999999999982</v>
      </c>
      <c r="C1833" s="45" t="s">
        <v>310</v>
      </c>
      <c r="D1833" s="71" t="s">
        <v>10</v>
      </c>
      <c r="E1833" s="106">
        <v>1</v>
      </c>
      <c r="F1833" s="136">
        <v>0</v>
      </c>
      <c r="G1833" s="136">
        <v>0</v>
      </c>
      <c r="H1833" s="136">
        <f t="shared" ref="H1833" si="413">SUM(F1833+G1833)*E1833</f>
        <v>0</v>
      </c>
    </row>
    <row r="1834" spans="2:8" x14ac:dyDescent="0.25">
      <c r="B1834" s="99"/>
      <c r="D1834" s="71"/>
      <c r="F1834" s="107"/>
      <c r="G1834" s="107"/>
      <c r="H1834" s="107"/>
    </row>
    <row r="1835" spans="2:8" ht="27.6" x14ac:dyDescent="0.25">
      <c r="B1835" s="99">
        <f>B1833+0.1</f>
        <v>9.5999999999999979</v>
      </c>
      <c r="C1835" s="45" t="s">
        <v>929</v>
      </c>
      <c r="D1835" s="71" t="s">
        <v>8</v>
      </c>
      <c r="E1835" s="106">
        <v>1</v>
      </c>
      <c r="F1835" s="136">
        <v>0</v>
      </c>
      <c r="G1835" s="136">
        <v>0</v>
      </c>
      <c r="H1835" s="136">
        <f t="shared" ref="H1835" si="414">SUM(F1835+G1835)*E1835</f>
        <v>0</v>
      </c>
    </row>
    <row r="1836" spans="2:8" x14ac:dyDescent="0.25">
      <c r="B1836" s="99"/>
      <c r="D1836" s="71"/>
      <c r="F1836" s="107"/>
      <c r="G1836" s="107"/>
      <c r="H1836" s="107"/>
    </row>
    <row r="1837" spans="2:8" x14ac:dyDescent="0.25">
      <c r="B1837" s="99"/>
      <c r="C1837" s="47" t="s">
        <v>113</v>
      </c>
      <c r="D1837" s="71"/>
      <c r="F1837" s="107"/>
      <c r="G1837" s="107"/>
      <c r="H1837" s="107"/>
    </row>
    <row r="1838" spans="2:8" x14ac:dyDescent="0.25">
      <c r="B1838" s="99"/>
      <c r="D1838" s="71"/>
      <c r="F1838" s="107"/>
      <c r="G1838" s="107"/>
      <c r="H1838" s="107"/>
    </row>
    <row r="1839" spans="2:8" x14ac:dyDescent="0.25">
      <c r="B1839" s="99">
        <f>B1835+0.1</f>
        <v>9.6999999999999975</v>
      </c>
      <c r="C1839" s="45" t="s">
        <v>313</v>
      </c>
      <c r="D1839" s="71" t="s">
        <v>9</v>
      </c>
      <c r="E1839" s="106">
        <v>1</v>
      </c>
      <c r="F1839" s="136">
        <v>0</v>
      </c>
      <c r="G1839" s="136">
        <v>0</v>
      </c>
      <c r="H1839" s="136">
        <f t="shared" ref="H1839" si="415">SUM(F1839+G1839)*E1839</f>
        <v>0</v>
      </c>
    </row>
    <row r="1840" spans="2:8" x14ac:dyDescent="0.25">
      <c r="B1840" s="99"/>
      <c r="D1840" s="71"/>
      <c r="F1840" s="107"/>
      <c r="G1840" s="107"/>
      <c r="H1840" s="107"/>
    </row>
    <row r="1841" spans="2:8" ht="55.2" x14ac:dyDescent="0.25">
      <c r="B1841" s="99"/>
      <c r="C1841" s="47" t="s">
        <v>114</v>
      </c>
      <c r="D1841" s="71"/>
      <c r="F1841" s="107"/>
      <c r="G1841" s="107"/>
      <c r="H1841" s="107"/>
    </row>
    <row r="1842" spans="2:8" x14ac:dyDescent="0.25">
      <c r="B1842" s="99"/>
      <c r="D1842" s="71"/>
      <c r="F1842" s="107"/>
      <c r="G1842" s="107"/>
      <c r="H1842" s="107"/>
    </row>
    <row r="1843" spans="2:8" x14ac:dyDescent="0.25">
      <c r="B1843" s="99">
        <f>B1839+0.1</f>
        <v>9.7999999999999972</v>
      </c>
      <c r="C1843" s="45" t="s">
        <v>310</v>
      </c>
      <c r="D1843" s="71" t="s">
        <v>10</v>
      </c>
      <c r="E1843" s="106">
        <v>1</v>
      </c>
      <c r="F1843" s="136">
        <v>0</v>
      </c>
      <c r="G1843" s="136">
        <v>0</v>
      </c>
      <c r="H1843" s="136">
        <f t="shared" ref="H1843" si="416">SUM(F1843+G1843)*E1843</f>
        <v>0</v>
      </c>
    </row>
    <row r="1844" spans="2:8" x14ac:dyDescent="0.25">
      <c r="B1844" s="99"/>
      <c r="D1844" s="71"/>
      <c r="F1844" s="107"/>
      <c r="G1844" s="107"/>
      <c r="H1844" s="107"/>
    </row>
    <row r="1845" spans="2:8" x14ac:dyDescent="0.25">
      <c r="B1845" s="99"/>
      <c r="C1845" s="47" t="s">
        <v>110</v>
      </c>
      <c r="D1845" s="71"/>
      <c r="F1845" s="107"/>
      <c r="G1845" s="107"/>
      <c r="H1845" s="107"/>
    </row>
    <row r="1846" spans="2:8" x14ac:dyDescent="0.25">
      <c r="B1846" s="99"/>
      <c r="D1846" s="71"/>
      <c r="F1846" s="107"/>
      <c r="G1846" s="107"/>
      <c r="H1846" s="107"/>
    </row>
    <row r="1847" spans="2:8" x14ac:dyDescent="0.25">
      <c r="B1847" s="99">
        <f t="shared" ref="B1847" si="417">B1843+0.1</f>
        <v>9.8999999999999968</v>
      </c>
      <c r="C1847" s="45" t="s">
        <v>311</v>
      </c>
      <c r="D1847" s="71" t="s">
        <v>9</v>
      </c>
      <c r="E1847" s="106">
        <v>1</v>
      </c>
      <c r="F1847" s="136">
        <v>0</v>
      </c>
      <c r="G1847" s="136">
        <v>0</v>
      </c>
      <c r="H1847" s="136">
        <f t="shared" ref="H1847" si="418">SUM(F1847+G1847)*E1847</f>
        <v>0</v>
      </c>
    </row>
    <row r="1848" spans="2:8" x14ac:dyDescent="0.25">
      <c r="B1848" s="99"/>
      <c r="D1848" s="71"/>
      <c r="F1848" s="107"/>
      <c r="G1848" s="107"/>
      <c r="H1848" s="107"/>
    </row>
    <row r="1849" spans="2:8" x14ac:dyDescent="0.25">
      <c r="B1849" s="93"/>
      <c r="C1849" s="1" t="s">
        <v>115</v>
      </c>
      <c r="D1849" s="71"/>
      <c r="F1849" s="107"/>
      <c r="G1849" s="107"/>
      <c r="H1849" s="107"/>
    </row>
    <row r="1850" spans="2:8" x14ac:dyDescent="0.25">
      <c r="B1850" s="93"/>
      <c r="D1850" s="71"/>
      <c r="F1850" s="107"/>
      <c r="G1850" s="107"/>
      <c r="H1850" s="107"/>
    </row>
    <row r="1851" spans="2:8" ht="55.2" x14ac:dyDescent="0.25">
      <c r="B1851" s="93"/>
      <c r="C1851" s="47" t="s">
        <v>116</v>
      </c>
      <c r="D1851" s="71"/>
      <c r="F1851" s="107"/>
      <c r="G1851" s="107"/>
      <c r="H1851" s="107"/>
    </row>
    <row r="1852" spans="2:8" x14ac:dyDescent="0.25">
      <c r="B1852" s="93"/>
      <c r="D1852" s="71"/>
      <c r="F1852" s="107"/>
      <c r="G1852" s="107"/>
      <c r="H1852" s="107"/>
    </row>
    <row r="1853" spans="2:8" ht="27.6" x14ac:dyDescent="0.25">
      <c r="B1853" s="93">
        <v>9.1</v>
      </c>
      <c r="C1853" s="45" t="s">
        <v>314</v>
      </c>
      <c r="D1853" s="71" t="s">
        <v>10</v>
      </c>
      <c r="E1853" s="106">
        <v>1</v>
      </c>
      <c r="F1853" s="136">
        <v>0</v>
      </c>
      <c r="G1853" s="136">
        <v>0</v>
      </c>
      <c r="H1853" s="136">
        <f t="shared" ref="H1853" si="419">SUM(F1853+G1853)*E1853</f>
        <v>0</v>
      </c>
    </row>
    <row r="1854" spans="2:8" x14ac:dyDescent="0.25">
      <c r="B1854" s="93"/>
      <c r="D1854" s="71"/>
      <c r="F1854" s="107"/>
      <c r="G1854" s="107"/>
      <c r="H1854" s="107"/>
    </row>
    <row r="1855" spans="2:8" x14ac:dyDescent="0.25">
      <c r="B1855" s="93"/>
      <c r="C1855" s="47" t="s">
        <v>11</v>
      </c>
      <c r="D1855" s="71"/>
      <c r="F1855" s="107"/>
      <c r="G1855" s="107"/>
      <c r="H1855" s="107"/>
    </row>
    <row r="1856" spans="2:8" x14ac:dyDescent="0.25">
      <c r="B1856" s="93"/>
      <c r="D1856" s="71"/>
      <c r="F1856" s="107"/>
      <c r="G1856" s="107"/>
      <c r="H1856" s="107"/>
    </row>
    <row r="1857" spans="2:8" x14ac:dyDescent="0.25">
      <c r="B1857" s="93">
        <f>B1853+0.01</f>
        <v>9.11</v>
      </c>
      <c r="C1857" s="45" t="s">
        <v>315</v>
      </c>
      <c r="D1857" s="71" t="s">
        <v>9</v>
      </c>
      <c r="E1857" s="106">
        <v>1</v>
      </c>
      <c r="F1857" s="136">
        <v>0</v>
      </c>
      <c r="G1857" s="136">
        <v>0</v>
      </c>
      <c r="H1857" s="136">
        <f t="shared" ref="H1857" si="420">SUM(F1857+G1857)*E1857</f>
        <v>0</v>
      </c>
    </row>
    <row r="1858" spans="2:8" x14ac:dyDescent="0.25">
      <c r="B1858" s="93"/>
      <c r="D1858" s="71"/>
      <c r="F1858" s="107"/>
      <c r="G1858" s="107"/>
      <c r="H1858" s="107"/>
    </row>
    <row r="1859" spans="2:8" x14ac:dyDescent="0.25">
      <c r="B1859" s="93"/>
      <c r="C1859" s="47" t="s">
        <v>113</v>
      </c>
      <c r="D1859" s="71"/>
      <c r="F1859" s="107"/>
      <c r="G1859" s="107"/>
      <c r="H1859" s="107"/>
    </row>
    <row r="1860" spans="2:8" x14ac:dyDescent="0.25">
      <c r="B1860" s="93"/>
      <c r="D1860" s="71"/>
      <c r="F1860" s="107"/>
      <c r="G1860" s="107"/>
      <c r="H1860" s="107"/>
    </row>
    <row r="1861" spans="2:8" x14ac:dyDescent="0.25">
      <c r="B1861" s="93">
        <f>B1857+0.01</f>
        <v>9.1199999999999992</v>
      </c>
      <c r="C1861" s="45" t="s">
        <v>316</v>
      </c>
      <c r="D1861" s="71" t="s">
        <v>9</v>
      </c>
      <c r="E1861" s="106">
        <v>1</v>
      </c>
      <c r="F1861" s="136">
        <v>0</v>
      </c>
      <c r="G1861" s="136">
        <v>0</v>
      </c>
      <c r="H1861" s="136">
        <f t="shared" ref="H1861" si="421">SUM(F1861+G1861)*E1861</f>
        <v>0</v>
      </c>
    </row>
    <row r="1862" spans="2:8" x14ac:dyDescent="0.25">
      <c r="B1862" s="123"/>
      <c r="D1862" s="71"/>
      <c r="F1862" s="107"/>
      <c r="G1862" s="107"/>
      <c r="H1862" s="107"/>
    </row>
    <row r="1863" spans="2:8" x14ac:dyDescent="0.25">
      <c r="B1863" s="123"/>
      <c r="C1863" s="47" t="s">
        <v>11</v>
      </c>
      <c r="D1863" s="71"/>
      <c r="F1863" s="107"/>
      <c r="G1863" s="107"/>
      <c r="H1863" s="107"/>
    </row>
    <row r="1864" spans="2:8" x14ac:dyDescent="0.25">
      <c r="B1864" s="123"/>
      <c r="D1864" s="71"/>
      <c r="F1864" s="107"/>
      <c r="G1864" s="107"/>
      <c r="H1864" s="107"/>
    </row>
    <row r="1865" spans="2:8" x14ac:dyDescent="0.25">
      <c r="B1865" s="93">
        <f>B1861+0.01</f>
        <v>9.129999999999999</v>
      </c>
      <c r="C1865" s="45" t="s">
        <v>317</v>
      </c>
      <c r="D1865" s="71" t="s">
        <v>8</v>
      </c>
      <c r="E1865" s="106">
        <v>1</v>
      </c>
      <c r="F1865" s="136">
        <v>0</v>
      </c>
      <c r="G1865" s="136">
        <v>0</v>
      </c>
      <c r="H1865" s="136">
        <f t="shared" ref="H1865" si="422">SUM(F1865+G1865)*E1865</f>
        <v>0</v>
      </c>
    </row>
    <row r="1866" spans="2:8" x14ac:dyDescent="0.25">
      <c r="B1866" s="123"/>
      <c r="D1866" s="71"/>
      <c r="F1866" s="107"/>
      <c r="G1866" s="107"/>
      <c r="H1866" s="107"/>
    </row>
    <row r="1867" spans="2:8" x14ac:dyDescent="0.25">
      <c r="B1867" s="123"/>
      <c r="D1867" s="71"/>
      <c r="F1867" s="107"/>
      <c r="G1867" s="107"/>
      <c r="H1867" s="107"/>
    </row>
    <row r="1868" spans="2:8" x14ac:dyDescent="0.25">
      <c r="B1868" s="123"/>
      <c r="D1868" s="71"/>
      <c r="F1868" s="107"/>
      <c r="G1868" s="107"/>
      <c r="H1868" s="107"/>
    </row>
    <row r="1869" spans="2:8" x14ac:dyDescent="0.25">
      <c r="B1869" s="123"/>
      <c r="D1869" s="71"/>
      <c r="F1869" s="107"/>
      <c r="G1869" s="107"/>
      <c r="H1869" s="107"/>
    </row>
    <row r="1870" spans="2:8" x14ac:dyDescent="0.25">
      <c r="B1870" s="123"/>
      <c r="D1870" s="71"/>
      <c r="F1870" s="107"/>
      <c r="G1870" s="107"/>
      <c r="H1870" s="107"/>
    </row>
    <row r="1871" spans="2:8" x14ac:dyDescent="0.25">
      <c r="B1871" s="123"/>
      <c r="D1871" s="71"/>
      <c r="F1871" s="107"/>
      <c r="G1871" s="107"/>
      <c r="H1871" s="107"/>
    </row>
    <row r="1872" spans="2:8" x14ac:dyDescent="0.25">
      <c r="B1872" s="123"/>
      <c r="D1872" s="71"/>
      <c r="F1872" s="107"/>
      <c r="G1872" s="107"/>
      <c r="H1872" s="107"/>
    </row>
    <row r="1873" spans="2:8" x14ac:dyDescent="0.25">
      <c r="B1873" s="123"/>
      <c r="D1873" s="71"/>
      <c r="F1873" s="107"/>
      <c r="G1873" s="107"/>
      <c r="H1873" s="107"/>
    </row>
    <row r="1874" spans="2:8" x14ac:dyDescent="0.25">
      <c r="B1874" s="123"/>
      <c r="D1874" s="71"/>
      <c r="F1874" s="107"/>
      <c r="G1874" s="107"/>
      <c r="H1874" s="107"/>
    </row>
    <row r="1875" spans="2:8" x14ac:dyDescent="0.25">
      <c r="B1875" s="123"/>
      <c r="D1875" s="71"/>
      <c r="F1875" s="107"/>
      <c r="G1875" s="107"/>
      <c r="H1875" s="107"/>
    </row>
    <row r="1876" spans="2:8" x14ac:dyDescent="0.25">
      <c r="B1876" s="104"/>
      <c r="C1876" s="119" t="s">
        <v>25</v>
      </c>
      <c r="D1876" s="104"/>
      <c r="E1876" s="104"/>
      <c r="F1876" s="104"/>
      <c r="G1876" s="108"/>
      <c r="H1876" s="153">
        <f>SUM(H1808:H1874)</f>
        <v>0</v>
      </c>
    </row>
    <row r="1877" spans="2:8" x14ac:dyDescent="0.25">
      <c r="B1877" s="65" t="s">
        <v>1</v>
      </c>
      <c r="C1877" s="43" t="s">
        <v>2</v>
      </c>
      <c r="D1877" s="65" t="s">
        <v>3</v>
      </c>
      <c r="E1877" s="66" t="s">
        <v>4</v>
      </c>
      <c r="F1877" s="66" t="s">
        <v>5</v>
      </c>
      <c r="G1877" s="66" t="s">
        <v>22</v>
      </c>
      <c r="H1877" s="67" t="s">
        <v>23</v>
      </c>
    </row>
    <row r="1878" spans="2:8" ht="14.4" thickBot="1" x14ac:dyDescent="0.3">
      <c r="B1878" s="81"/>
      <c r="C1878" s="21" t="s">
        <v>26</v>
      </c>
      <c r="D1878" s="71"/>
      <c r="E1878" s="69"/>
      <c r="F1878" s="64"/>
      <c r="G1878" s="64"/>
      <c r="H1878" s="141">
        <f>SUM(H1876)</f>
        <v>0</v>
      </c>
    </row>
    <row r="1879" spans="2:8" ht="14.4" thickTop="1" x14ac:dyDescent="0.25">
      <c r="B1879" s="93"/>
      <c r="D1879" s="71"/>
      <c r="F1879" s="107"/>
      <c r="G1879" s="107"/>
      <c r="H1879" s="107"/>
    </row>
    <row r="1880" spans="2:8" x14ac:dyDescent="0.25">
      <c r="B1880" s="93"/>
      <c r="C1880" s="1" t="s">
        <v>117</v>
      </c>
      <c r="D1880" s="71"/>
      <c r="F1880" s="107"/>
      <c r="G1880" s="107"/>
      <c r="H1880" s="107"/>
    </row>
    <row r="1881" spans="2:8" x14ac:dyDescent="0.25">
      <c r="B1881" s="93"/>
      <c r="D1881" s="71"/>
      <c r="F1881" s="107"/>
      <c r="G1881" s="107"/>
      <c r="H1881" s="107"/>
    </row>
    <row r="1882" spans="2:8" ht="165.6" x14ac:dyDescent="0.25">
      <c r="B1882" s="93"/>
      <c r="C1882" s="47" t="s">
        <v>811</v>
      </c>
      <c r="D1882" s="71"/>
      <c r="F1882" s="107"/>
      <c r="G1882" s="107"/>
      <c r="H1882" s="107"/>
    </row>
    <row r="1883" spans="2:8" x14ac:dyDescent="0.25">
      <c r="B1883" s="93"/>
      <c r="C1883" s="49"/>
      <c r="D1883" s="71"/>
      <c r="F1883" s="102"/>
      <c r="G1883" s="102"/>
      <c r="H1883" s="102"/>
    </row>
    <row r="1884" spans="2:8" x14ac:dyDescent="0.25">
      <c r="B1884" s="93">
        <f>B1865+0.01</f>
        <v>9.1399999999999988</v>
      </c>
      <c r="C1884" s="49" t="s">
        <v>319</v>
      </c>
      <c r="D1884" s="71" t="s">
        <v>9</v>
      </c>
      <c r="E1884" s="106">
        <v>1</v>
      </c>
      <c r="F1884" s="136">
        <v>0</v>
      </c>
      <c r="G1884" s="136">
        <v>0</v>
      </c>
      <c r="H1884" s="136">
        <f t="shared" ref="H1884" si="423">SUM(F1884+G1884)*E1884</f>
        <v>0</v>
      </c>
    </row>
    <row r="1885" spans="2:8" x14ac:dyDescent="0.25">
      <c r="B1885" s="93"/>
      <c r="C1885" s="49"/>
      <c r="D1885" s="71"/>
      <c r="F1885" s="102"/>
      <c r="G1885" s="102"/>
      <c r="H1885" s="102"/>
    </row>
    <row r="1886" spans="2:8" x14ac:dyDescent="0.25">
      <c r="B1886" s="93">
        <f>B1884+0.01</f>
        <v>9.1499999999999986</v>
      </c>
      <c r="C1886" s="49" t="s">
        <v>318</v>
      </c>
      <c r="D1886" s="71" t="s">
        <v>8</v>
      </c>
      <c r="E1886" s="106">
        <v>1</v>
      </c>
      <c r="F1886" s="136">
        <v>0</v>
      </c>
      <c r="G1886" s="136">
        <v>0</v>
      </c>
      <c r="H1886" s="136">
        <f t="shared" ref="H1886" si="424">SUM(F1886+G1886)*E1886</f>
        <v>0</v>
      </c>
    </row>
    <row r="1887" spans="2:8" x14ac:dyDescent="0.25">
      <c r="B1887" s="93"/>
      <c r="C1887" s="49"/>
      <c r="D1887" s="71"/>
      <c r="F1887" s="102"/>
      <c r="G1887" s="102"/>
      <c r="H1887" s="102"/>
    </row>
    <row r="1888" spans="2:8" ht="41.4" x14ac:dyDescent="0.25">
      <c r="B1888" s="93">
        <f>B1886+0.01</f>
        <v>9.1599999999999984</v>
      </c>
      <c r="C1888" s="49" t="s">
        <v>320</v>
      </c>
      <c r="D1888" s="71" t="s">
        <v>8</v>
      </c>
      <c r="E1888" s="106">
        <v>1</v>
      </c>
      <c r="F1888" s="136">
        <v>0</v>
      </c>
      <c r="G1888" s="136">
        <v>0</v>
      </c>
      <c r="H1888" s="136">
        <f t="shared" ref="H1888" si="425">SUM(F1888+G1888)*E1888</f>
        <v>0</v>
      </c>
    </row>
    <row r="1889" spans="2:8" x14ac:dyDescent="0.25">
      <c r="B1889" s="93"/>
      <c r="C1889" s="49"/>
      <c r="D1889" s="71"/>
      <c r="F1889" s="102"/>
      <c r="G1889" s="102"/>
      <c r="H1889" s="102"/>
    </row>
    <row r="1890" spans="2:8" x14ac:dyDescent="0.25">
      <c r="B1890" s="93">
        <f>B1888+0.01</f>
        <v>9.1699999999999982</v>
      </c>
      <c r="C1890" s="49" t="s">
        <v>321</v>
      </c>
      <c r="D1890" s="71" t="s">
        <v>8</v>
      </c>
      <c r="E1890" s="106">
        <v>1</v>
      </c>
      <c r="F1890" s="136">
        <v>0</v>
      </c>
      <c r="G1890" s="136">
        <v>0</v>
      </c>
      <c r="H1890" s="136">
        <f t="shared" ref="H1890" si="426">SUM(F1890+G1890)*E1890</f>
        <v>0</v>
      </c>
    </row>
    <row r="1891" spans="2:8" x14ac:dyDescent="0.25">
      <c r="B1891" s="93"/>
      <c r="C1891" s="49"/>
      <c r="D1891" s="71"/>
      <c r="F1891" s="102"/>
      <c r="G1891" s="102"/>
      <c r="H1891" s="102"/>
    </row>
    <row r="1892" spans="2:8" ht="41.4" x14ac:dyDescent="0.25">
      <c r="B1892" s="93">
        <f>B1890+0.01</f>
        <v>9.1799999999999979</v>
      </c>
      <c r="C1892" s="49" t="s">
        <v>322</v>
      </c>
      <c r="D1892" s="71" t="s">
        <v>8</v>
      </c>
      <c r="E1892" s="106">
        <v>1</v>
      </c>
      <c r="F1892" s="136">
        <v>0</v>
      </c>
      <c r="G1892" s="136">
        <v>0</v>
      </c>
      <c r="H1892" s="136">
        <f t="shared" ref="H1892" si="427">SUM(F1892+G1892)*E1892</f>
        <v>0</v>
      </c>
    </row>
    <row r="1893" spans="2:8" x14ac:dyDescent="0.25">
      <c r="B1893" s="93"/>
      <c r="C1893" s="49"/>
      <c r="D1893" s="71"/>
      <c r="F1893" s="102"/>
      <c r="G1893" s="102"/>
      <c r="H1893" s="102"/>
    </row>
    <row r="1894" spans="2:8" x14ac:dyDescent="0.25">
      <c r="B1894" s="93"/>
      <c r="C1894" s="2" t="s">
        <v>118</v>
      </c>
      <c r="D1894" s="71"/>
      <c r="F1894" s="102"/>
      <c r="G1894" s="102"/>
      <c r="H1894" s="102"/>
    </row>
    <row r="1895" spans="2:8" x14ac:dyDescent="0.25">
      <c r="B1895" s="93"/>
      <c r="C1895" s="49"/>
      <c r="D1895" s="71"/>
      <c r="F1895" s="102"/>
      <c r="G1895" s="102"/>
      <c r="H1895" s="102"/>
    </row>
    <row r="1896" spans="2:8" x14ac:dyDescent="0.25">
      <c r="B1896" s="93">
        <f>B1892+0.01</f>
        <v>9.1899999999999977</v>
      </c>
      <c r="C1896" s="49" t="s">
        <v>323</v>
      </c>
      <c r="D1896" s="71" t="s">
        <v>9</v>
      </c>
      <c r="E1896" s="106">
        <v>1</v>
      </c>
      <c r="F1896" s="136">
        <v>0</v>
      </c>
      <c r="G1896" s="136">
        <v>0</v>
      </c>
      <c r="H1896" s="136">
        <f t="shared" ref="H1896" si="428">SUM(F1896+G1896)*E1896</f>
        <v>0</v>
      </c>
    </row>
    <row r="1897" spans="2:8" x14ac:dyDescent="0.25">
      <c r="B1897" s="93"/>
      <c r="C1897" s="49"/>
      <c r="D1897" s="71"/>
      <c r="F1897" s="102"/>
      <c r="G1897" s="102"/>
      <c r="H1897" s="102"/>
    </row>
    <row r="1898" spans="2:8" x14ac:dyDescent="0.25">
      <c r="B1898" s="93">
        <f>B1896+0.01</f>
        <v>9.1999999999999975</v>
      </c>
      <c r="C1898" s="49" t="s">
        <v>930</v>
      </c>
      <c r="D1898" s="71" t="s">
        <v>8</v>
      </c>
      <c r="E1898" s="106">
        <v>1</v>
      </c>
      <c r="F1898" s="136">
        <v>0</v>
      </c>
      <c r="G1898" s="136">
        <v>0</v>
      </c>
      <c r="H1898" s="136">
        <f t="shared" ref="H1898" si="429">SUM(F1898+G1898)*E1898</f>
        <v>0</v>
      </c>
    </row>
    <row r="1899" spans="2:8" x14ac:dyDescent="0.25">
      <c r="B1899" s="93"/>
      <c r="C1899" s="49"/>
      <c r="D1899" s="71"/>
      <c r="F1899" s="102"/>
      <c r="G1899" s="102"/>
      <c r="H1899" s="102"/>
    </row>
    <row r="1900" spans="2:8" x14ac:dyDescent="0.25">
      <c r="B1900" s="93"/>
      <c r="C1900" s="2" t="s">
        <v>927</v>
      </c>
      <c r="D1900" s="71"/>
      <c r="F1900" s="102"/>
      <c r="G1900" s="102"/>
      <c r="H1900" s="102"/>
    </row>
    <row r="1901" spans="2:8" x14ac:dyDescent="0.25">
      <c r="B1901" s="93"/>
      <c r="C1901" s="49"/>
      <c r="D1901" s="71"/>
      <c r="F1901" s="102"/>
      <c r="G1901" s="102"/>
      <c r="H1901" s="102"/>
    </row>
    <row r="1902" spans="2:8" ht="27.6" x14ac:dyDescent="0.25">
      <c r="B1902" s="93">
        <f t="shared" ref="B1902:B1906" si="430">B1898+0.01</f>
        <v>9.2099999999999973</v>
      </c>
      <c r="C1902" s="49" t="s">
        <v>928</v>
      </c>
      <c r="D1902" s="71" t="s">
        <v>9</v>
      </c>
      <c r="E1902" s="106">
        <v>1</v>
      </c>
      <c r="F1902" s="136">
        <v>0</v>
      </c>
      <c r="G1902" s="136">
        <v>0</v>
      </c>
      <c r="H1902" s="136">
        <f t="shared" ref="H1902" si="431">SUM(F1902+G1902)*E1902</f>
        <v>0</v>
      </c>
    </row>
    <row r="1903" spans="2:8" x14ac:dyDescent="0.25">
      <c r="B1903" s="93"/>
      <c r="C1903" s="49"/>
      <c r="D1903" s="71"/>
      <c r="F1903" s="102"/>
      <c r="G1903" s="102"/>
      <c r="H1903" s="102"/>
    </row>
    <row r="1904" spans="2:8" x14ac:dyDescent="0.25">
      <c r="B1904" s="93"/>
      <c r="C1904" s="2" t="s">
        <v>119</v>
      </c>
      <c r="D1904" s="71"/>
      <c r="F1904" s="102"/>
      <c r="G1904" s="102"/>
      <c r="H1904" s="102"/>
    </row>
    <row r="1905" spans="2:8" x14ac:dyDescent="0.25">
      <c r="B1905" s="93"/>
      <c r="C1905" s="49"/>
      <c r="D1905" s="71"/>
      <c r="F1905" s="102"/>
      <c r="G1905" s="102"/>
      <c r="H1905" s="102"/>
    </row>
    <row r="1906" spans="2:8" x14ac:dyDescent="0.25">
      <c r="B1906" s="93">
        <f t="shared" si="430"/>
        <v>9.2199999999999971</v>
      </c>
      <c r="C1906" s="49" t="s">
        <v>324</v>
      </c>
      <c r="D1906" s="71" t="s">
        <v>9</v>
      </c>
      <c r="E1906" s="106">
        <v>1</v>
      </c>
      <c r="F1906" s="136">
        <v>0</v>
      </c>
      <c r="G1906" s="136">
        <v>0</v>
      </c>
      <c r="H1906" s="136">
        <f t="shared" ref="H1906" si="432">SUM(F1906+G1906)*E1906</f>
        <v>0</v>
      </c>
    </row>
    <row r="1907" spans="2:8" ht="15.75" customHeight="1" x14ac:dyDescent="0.25">
      <c r="B1907" s="93"/>
      <c r="C1907" s="49"/>
      <c r="D1907" s="71"/>
      <c r="F1907" s="102"/>
      <c r="G1907" s="102"/>
      <c r="H1907" s="102"/>
    </row>
    <row r="1908" spans="2:8" x14ac:dyDescent="0.25">
      <c r="B1908" s="93"/>
      <c r="C1908" s="49"/>
      <c r="D1908" s="71"/>
      <c r="F1908" s="102"/>
      <c r="G1908" s="102"/>
      <c r="H1908" s="102"/>
    </row>
    <row r="1909" spans="2:8" x14ac:dyDescent="0.25">
      <c r="B1909" s="93"/>
      <c r="C1909" s="49"/>
      <c r="D1909" s="71"/>
      <c r="F1909" s="102"/>
      <c r="G1909" s="102"/>
      <c r="H1909" s="102"/>
    </row>
    <row r="1910" spans="2:8" x14ac:dyDescent="0.25">
      <c r="B1910" s="93"/>
      <c r="C1910" s="49"/>
      <c r="D1910" s="71"/>
      <c r="F1910" s="102"/>
      <c r="G1910" s="102"/>
      <c r="H1910" s="102"/>
    </row>
    <row r="1911" spans="2:8" x14ac:dyDescent="0.25">
      <c r="B1911" s="93"/>
      <c r="C1911" s="49"/>
      <c r="D1911" s="71"/>
      <c r="F1911" s="102"/>
      <c r="G1911" s="102"/>
      <c r="H1911" s="102"/>
    </row>
    <row r="1912" spans="2:8" x14ac:dyDescent="0.25">
      <c r="B1912" s="93"/>
      <c r="C1912" s="49"/>
      <c r="D1912" s="71"/>
      <c r="F1912" s="102"/>
      <c r="G1912" s="102"/>
      <c r="H1912" s="102"/>
    </row>
    <row r="1913" spans="2:8" x14ac:dyDescent="0.25">
      <c r="B1913" s="93"/>
      <c r="C1913" s="49"/>
      <c r="D1913" s="71"/>
      <c r="F1913" s="102"/>
      <c r="G1913" s="102"/>
      <c r="H1913" s="102"/>
    </row>
    <row r="1914" spans="2:8" x14ac:dyDescent="0.25">
      <c r="B1914" s="93"/>
      <c r="C1914" s="49"/>
      <c r="D1914" s="71"/>
      <c r="F1914" s="102"/>
      <c r="G1914" s="102"/>
      <c r="H1914" s="102"/>
    </row>
    <row r="1915" spans="2:8" x14ac:dyDescent="0.25">
      <c r="B1915" s="93"/>
      <c r="C1915" s="49"/>
      <c r="D1915" s="71"/>
      <c r="F1915" s="102"/>
      <c r="G1915" s="102"/>
      <c r="H1915" s="102"/>
    </row>
    <row r="1916" spans="2:8" x14ac:dyDescent="0.25">
      <c r="B1916" s="93"/>
      <c r="C1916" s="49"/>
      <c r="D1916" s="71"/>
      <c r="F1916" s="102"/>
      <c r="G1916" s="102"/>
      <c r="H1916" s="102"/>
    </row>
    <row r="1917" spans="2:8" x14ac:dyDescent="0.25">
      <c r="B1917" s="93"/>
      <c r="C1917" s="49"/>
      <c r="D1917" s="71"/>
      <c r="F1917" s="102"/>
      <c r="G1917" s="102"/>
      <c r="H1917" s="102"/>
    </row>
    <row r="1918" spans="2:8" x14ac:dyDescent="0.25">
      <c r="B1918" s="93"/>
      <c r="C1918" s="49"/>
      <c r="D1918" s="71"/>
      <c r="F1918" s="102"/>
      <c r="G1918" s="102"/>
      <c r="H1918" s="102"/>
    </row>
    <row r="1919" spans="2:8" x14ac:dyDescent="0.25">
      <c r="B1919" s="93"/>
      <c r="C1919" s="49"/>
      <c r="D1919" s="71"/>
      <c r="F1919" s="102"/>
      <c r="G1919" s="102"/>
      <c r="H1919" s="102"/>
    </row>
    <row r="1920" spans="2:8" x14ac:dyDescent="0.25">
      <c r="B1920" s="93"/>
      <c r="C1920" s="49"/>
      <c r="D1920" s="71"/>
      <c r="F1920" s="102"/>
      <c r="G1920" s="102"/>
      <c r="H1920" s="102"/>
    </row>
    <row r="1921" spans="2:8" x14ac:dyDescent="0.25">
      <c r="B1921" s="93"/>
      <c r="C1921" s="49"/>
      <c r="D1921" s="71"/>
      <c r="F1921" s="102"/>
      <c r="G1921" s="102"/>
      <c r="H1921" s="102"/>
    </row>
    <row r="1922" spans="2:8" x14ac:dyDescent="0.25">
      <c r="B1922" s="93"/>
      <c r="C1922" s="49"/>
      <c r="D1922" s="71"/>
      <c r="F1922" s="102"/>
      <c r="G1922" s="102"/>
      <c r="H1922" s="102"/>
    </row>
    <row r="1923" spans="2:8" x14ac:dyDescent="0.25">
      <c r="B1923" s="93"/>
      <c r="C1923" s="49"/>
      <c r="D1923" s="71"/>
      <c r="F1923" s="102"/>
      <c r="G1923" s="102"/>
      <c r="H1923" s="102"/>
    </row>
    <row r="1924" spans="2:8" x14ac:dyDescent="0.25">
      <c r="B1924" s="93"/>
      <c r="C1924" s="49"/>
      <c r="D1924" s="71"/>
      <c r="F1924" s="102"/>
      <c r="G1924" s="102"/>
      <c r="H1924" s="102"/>
    </row>
    <row r="1925" spans="2:8" x14ac:dyDescent="0.25">
      <c r="B1925" s="93"/>
      <c r="C1925" s="49"/>
      <c r="D1925" s="71"/>
      <c r="F1925" s="102"/>
      <c r="G1925" s="102"/>
      <c r="H1925" s="102"/>
    </row>
    <row r="1926" spans="2:8" x14ac:dyDescent="0.25">
      <c r="B1926" s="93"/>
      <c r="C1926" s="49"/>
      <c r="D1926" s="71"/>
      <c r="F1926" s="102"/>
      <c r="G1926" s="102"/>
      <c r="H1926" s="102"/>
    </row>
    <row r="1927" spans="2:8" x14ac:dyDescent="0.25">
      <c r="B1927" s="93"/>
      <c r="C1927" s="49"/>
      <c r="D1927" s="71"/>
      <c r="F1927" s="102"/>
      <c r="G1927" s="102"/>
      <c r="H1927" s="102"/>
    </row>
    <row r="1928" spans="2:8" x14ac:dyDescent="0.25">
      <c r="B1928" s="93"/>
      <c r="C1928" s="49"/>
      <c r="D1928" s="71"/>
      <c r="F1928" s="102"/>
      <c r="G1928" s="102"/>
      <c r="H1928" s="102"/>
    </row>
    <row r="1929" spans="2:8" x14ac:dyDescent="0.25">
      <c r="B1929" s="93"/>
      <c r="C1929" s="49"/>
      <c r="D1929" s="71"/>
      <c r="F1929" s="102"/>
      <c r="G1929" s="102"/>
      <c r="H1929" s="102"/>
    </row>
    <row r="1930" spans="2:8" x14ac:dyDescent="0.25">
      <c r="B1930" s="93"/>
      <c r="C1930" s="49"/>
      <c r="D1930" s="71"/>
      <c r="F1930" s="102"/>
      <c r="G1930" s="102"/>
      <c r="H1930" s="102"/>
    </row>
    <row r="1931" spans="2:8" x14ac:dyDescent="0.25">
      <c r="B1931" s="93"/>
      <c r="C1931" s="49"/>
      <c r="D1931" s="71"/>
      <c r="F1931" s="102"/>
      <c r="G1931" s="102"/>
      <c r="H1931" s="102"/>
    </row>
    <row r="1932" spans="2:8" x14ac:dyDescent="0.25">
      <c r="B1932" s="93"/>
      <c r="C1932" s="49"/>
      <c r="D1932" s="71"/>
      <c r="F1932" s="102"/>
      <c r="G1932" s="102"/>
      <c r="H1932" s="102"/>
    </row>
    <row r="1933" spans="2:8" x14ac:dyDescent="0.25">
      <c r="B1933" s="93"/>
      <c r="C1933" s="49"/>
      <c r="D1933" s="71"/>
      <c r="F1933" s="102"/>
      <c r="G1933" s="102"/>
      <c r="H1933" s="102"/>
    </row>
    <row r="1934" spans="2:8" x14ac:dyDescent="0.25">
      <c r="B1934" s="93"/>
      <c r="C1934" s="49"/>
      <c r="D1934" s="71"/>
      <c r="F1934" s="102"/>
      <c r="G1934" s="102"/>
      <c r="H1934" s="102"/>
    </row>
    <row r="1935" spans="2:8" x14ac:dyDescent="0.25">
      <c r="B1935" s="93"/>
      <c r="C1935" s="49"/>
      <c r="D1935" s="71"/>
      <c r="F1935" s="102"/>
      <c r="G1935" s="102"/>
      <c r="H1935" s="102"/>
    </row>
    <row r="1936" spans="2:8" x14ac:dyDescent="0.25">
      <c r="B1936" s="93"/>
      <c r="C1936" s="49"/>
      <c r="D1936" s="71"/>
      <c r="F1936" s="102"/>
      <c r="G1936" s="102"/>
      <c r="H1936" s="102"/>
    </row>
    <row r="1937" spans="2:8" x14ac:dyDescent="0.25">
      <c r="B1937" s="93"/>
      <c r="C1937" s="49"/>
      <c r="D1937" s="71"/>
      <c r="F1937" s="102"/>
      <c r="G1937" s="102"/>
      <c r="H1937" s="102"/>
    </row>
    <row r="1938" spans="2:8" x14ac:dyDescent="0.25">
      <c r="B1938" s="93"/>
      <c r="C1938" s="49"/>
      <c r="D1938" s="71"/>
      <c r="F1938" s="102"/>
      <c r="G1938" s="102"/>
      <c r="H1938" s="102"/>
    </row>
    <row r="1939" spans="2:8" x14ac:dyDescent="0.25">
      <c r="B1939" s="93"/>
      <c r="C1939" s="49"/>
      <c r="D1939" s="71"/>
      <c r="F1939" s="102"/>
      <c r="G1939" s="102"/>
      <c r="H1939" s="102"/>
    </row>
    <row r="1940" spans="2:8" x14ac:dyDescent="0.25">
      <c r="B1940" s="93"/>
      <c r="C1940" s="49"/>
      <c r="D1940" s="71"/>
      <c r="F1940" s="102"/>
      <c r="G1940" s="102"/>
      <c r="H1940" s="102"/>
    </row>
    <row r="1941" spans="2:8" x14ac:dyDescent="0.25">
      <c r="B1941" s="93"/>
      <c r="C1941" s="49"/>
      <c r="D1941" s="71"/>
      <c r="F1941" s="102"/>
      <c r="G1941" s="102"/>
      <c r="H1941" s="102"/>
    </row>
    <row r="1942" spans="2:8" x14ac:dyDescent="0.25">
      <c r="B1942" s="93"/>
      <c r="C1942" s="49"/>
      <c r="D1942" s="71"/>
      <c r="F1942" s="102"/>
      <c r="G1942" s="102"/>
      <c r="H1942" s="102"/>
    </row>
    <row r="1943" spans="2:8" x14ac:dyDescent="0.25">
      <c r="B1943" s="93"/>
      <c r="C1943" s="49"/>
      <c r="D1943" s="71"/>
      <c r="F1943" s="102"/>
      <c r="G1943" s="102"/>
      <c r="H1943" s="102"/>
    </row>
    <row r="1944" spans="2:8" x14ac:dyDescent="0.25">
      <c r="B1944" s="93"/>
      <c r="C1944" s="49"/>
      <c r="D1944" s="71"/>
      <c r="F1944" s="102"/>
      <c r="G1944" s="102"/>
      <c r="H1944" s="102"/>
    </row>
    <row r="1945" spans="2:8" x14ac:dyDescent="0.25">
      <c r="B1945" s="93"/>
      <c r="C1945" s="49"/>
      <c r="D1945" s="71"/>
      <c r="F1945" s="102"/>
      <c r="G1945" s="102"/>
      <c r="H1945" s="102"/>
    </row>
    <row r="1946" spans="2:8" x14ac:dyDescent="0.25">
      <c r="B1946" s="93"/>
      <c r="C1946" s="49"/>
      <c r="D1946" s="71"/>
      <c r="F1946" s="102"/>
      <c r="G1946" s="102"/>
      <c r="H1946" s="102"/>
    </row>
    <row r="1947" spans="2:8" x14ac:dyDescent="0.25">
      <c r="B1947" s="93"/>
      <c r="C1947" s="49"/>
      <c r="D1947" s="71"/>
      <c r="F1947" s="102"/>
      <c r="G1947" s="102"/>
      <c r="H1947" s="102"/>
    </row>
    <row r="1948" spans="2:8" x14ac:dyDescent="0.25">
      <c r="B1948" s="116"/>
      <c r="C1948" s="49"/>
      <c r="D1948" s="71"/>
      <c r="F1948" s="102"/>
      <c r="G1948" s="102"/>
      <c r="H1948" s="102"/>
    </row>
    <row r="1949" spans="2:8" x14ac:dyDescent="0.25">
      <c r="B1949" s="185" t="s">
        <v>1022</v>
      </c>
      <c r="C1949" s="186"/>
      <c r="D1949" s="186"/>
      <c r="E1949" s="186"/>
      <c r="F1949" s="186"/>
      <c r="G1949" s="187"/>
      <c r="H1949" s="153">
        <f>SUM(H1878:H1947)</f>
        <v>0</v>
      </c>
    </row>
    <row r="1950" spans="2:8" x14ac:dyDescent="0.25">
      <c r="B1950" s="65" t="s">
        <v>1</v>
      </c>
      <c r="C1950" s="43" t="s">
        <v>2</v>
      </c>
      <c r="D1950" s="65" t="s">
        <v>3</v>
      </c>
      <c r="E1950" s="66" t="s">
        <v>4</v>
      </c>
      <c r="F1950" s="66" t="s">
        <v>5</v>
      </c>
      <c r="G1950" s="66" t="s">
        <v>22</v>
      </c>
      <c r="H1950" s="67" t="s">
        <v>23</v>
      </c>
    </row>
    <row r="1951" spans="2:8" x14ac:dyDescent="0.25">
      <c r="B1951" s="68"/>
      <c r="C1951" s="21"/>
      <c r="D1951" s="68"/>
      <c r="E1951" s="69"/>
      <c r="F1951" s="64"/>
      <c r="G1951" s="64"/>
      <c r="H1951" s="143"/>
    </row>
    <row r="1952" spans="2:8" x14ac:dyDescent="0.25">
      <c r="B1952" s="93"/>
      <c r="C1952" s="2" t="s">
        <v>120</v>
      </c>
      <c r="D1952" s="71"/>
      <c r="F1952" s="102"/>
      <c r="G1952" s="102"/>
      <c r="H1952" s="102"/>
    </row>
    <row r="1953" spans="2:8" x14ac:dyDescent="0.25">
      <c r="B1953" s="93"/>
      <c r="C1953" s="2"/>
      <c r="D1953" s="71"/>
      <c r="F1953" s="102"/>
      <c r="G1953" s="102"/>
      <c r="H1953" s="102"/>
    </row>
    <row r="1954" spans="2:8" x14ac:dyDescent="0.25">
      <c r="B1954" s="101">
        <v>10</v>
      </c>
      <c r="C1954" s="2" t="s">
        <v>1027</v>
      </c>
      <c r="D1954" s="71"/>
      <c r="F1954" s="102"/>
      <c r="G1954" s="102"/>
      <c r="H1954" s="102"/>
    </row>
    <row r="1955" spans="2:8" x14ac:dyDescent="0.25">
      <c r="B1955" s="93"/>
      <c r="C1955" s="49"/>
      <c r="D1955" s="71"/>
      <c r="F1955" s="102"/>
      <c r="G1955" s="102"/>
      <c r="H1955" s="102"/>
    </row>
    <row r="1956" spans="2:8" x14ac:dyDescent="0.25">
      <c r="B1956" s="93"/>
      <c r="C1956" s="2" t="s">
        <v>325</v>
      </c>
      <c r="D1956" s="71"/>
      <c r="F1956" s="102"/>
      <c r="G1956" s="102"/>
      <c r="H1956" s="102"/>
    </row>
    <row r="1957" spans="2:8" x14ac:dyDescent="0.25">
      <c r="B1957" s="93"/>
      <c r="C1957" s="49"/>
      <c r="D1957" s="71"/>
      <c r="F1957" s="102"/>
      <c r="G1957" s="102"/>
      <c r="H1957" s="102"/>
    </row>
    <row r="1958" spans="2:8" x14ac:dyDescent="0.25">
      <c r="B1958" s="99">
        <v>10.1</v>
      </c>
      <c r="C1958" s="49" t="s">
        <v>835</v>
      </c>
      <c r="D1958" s="71" t="s">
        <v>9</v>
      </c>
      <c r="E1958" s="106">
        <v>1</v>
      </c>
      <c r="F1958" s="136">
        <v>0</v>
      </c>
      <c r="G1958" s="136">
        <v>0</v>
      </c>
      <c r="H1958" s="136">
        <f t="shared" ref="H1958" si="433">SUM(F1958+G1958)*E1958</f>
        <v>0</v>
      </c>
    </row>
    <row r="1959" spans="2:8" x14ac:dyDescent="0.25">
      <c r="B1959" s="93"/>
      <c r="C1959" s="49"/>
      <c r="D1959" s="71"/>
      <c r="F1959" s="102"/>
      <c r="G1959" s="102"/>
      <c r="H1959" s="102"/>
    </row>
    <row r="1960" spans="2:8" x14ac:dyDescent="0.25">
      <c r="B1960" s="99">
        <f>B1958+0.1</f>
        <v>10.199999999999999</v>
      </c>
      <c r="C1960" s="49" t="s">
        <v>326</v>
      </c>
      <c r="D1960" s="71" t="s">
        <v>9</v>
      </c>
      <c r="E1960" s="106">
        <v>1</v>
      </c>
      <c r="F1960" s="136">
        <v>0</v>
      </c>
      <c r="G1960" s="136">
        <v>0</v>
      </c>
      <c r="H1960" s="136">
        <f t="shared" ref="H1960" si="434">SUM(F1960+G1960)*E1960</f>
        <v>0</v>
      </c>
    </row>
    <row r="1961" spans="2:8" x14ac:dyDescent="0.25">
      <c r="B1961" s="99"/>
      <c r="C1961" s="49"/>
      <c r="D1961" s="71"/>
      <c r="F1961" s="102"/>
      <c r="G1961" s="102"/>
      <c r="H1961" s="102"/>
    </row>
    <row r="1962" spans="2:8" x14ac:dyDescent="0.25">
      <c r="B1962" s="99"/>
      <c r="C1962" s="2" t="s">
        <v>122</v>
      </c>
      <c r="D1962" s="71"/>
      <c r="F1962" s="102"/>
      <c r="G1962" s="102"/>
      <c r="H1962" s="102"/>
    </row>
    <row r="1963" spans="2:8" x14ac:dyDescent="0.25">
      <c r="B1963" s="99"/>
      <c r="C1963" s="49"/>
      <c r="D1963" s="71"/>
      <c r="F1963" s="102"/>
      <c r="G1963" s="102"/>
      <c r="H1963" s="102"/>
    </row>
    <row r="1964" spans="2:8" ht="55.2" x14ac:dyDescent="0.25">
      <c r="B1964" s="99"/>
      <c r="C1964" s="50" t="s">
        <v>123</v>
      </c>
      <c r="D1964" s="71"/>
      <c r="F1964" s="102"/>
      <c r="G1964" s="102"/>
      <c r="H1964" s="102"/>
    </row>
    <row r="1965" spans="2:8" x14ac:dyDescent="0.25">
      <c r="B1965" s="99"/>
      <c r="C1965" s="49"/>
      <c r="D1965" s="71"/>
      <c r="F1965" s="102"/>
      <c r="G1965" s="102"/>
      <c r="H1965" s="102"/>
    </row>
    <row r="1966" spans="2:8" x14ac:dyDescent="0.25">
      <c r="B1966" s="99">
        <f>B1960+0.1</f>
        <v>10.299999999999999</v>
      </c>
      <c r="C1966" s="49" t="s">
        <v>327</v>
      </c>
      <c r="D1966" s="71" t="s">
        <v>10</v>
      </c>
      <c r="E1966" s="106">
        <v>1</v>
      </c>
      <c r="F1966" s="136">
        <v>0</v>
      </c>
      <c r="G1966" s="136">
        <v>0</v>
      </c>
      <c r="H1966" s="136">
        <f t="shared" ref="H1966" si="435">SUM(F1966+G1966)*E1966</f>
        <v>0</v>
      </c>
    </row>
    <row r="1967" spans="2:8" x14ac:dyDescent="0.25">
      <c r="B1967" s="99"/>
      <c r="C1967" s="49"/>
      <c r="D1967" s="71"/>
      <c r="F1967" s="102"/>
      <c r="G1967" s="102"/>
      <c r="H1967" s="102"/>
    </row>
    <row r="1968" spans="2:8" x14ac:dyDescent="0.25">
      <c r="B1968" s="99">
        <f t="shared" ref="B1968:B1982" si="436">B1966+0.1</f>
        <v>10.399999999999999</v>
      </c>
      <c r="C1968" s="49" t="s">
        <v>328</v>
      </c>
      <c r="D1968" s="71" t="s">
        <v>10</v>
      </c>
      <c r="E1968" s="106">
        <v>1</v>
      </c>
      <c r="F1968" s="136">
        <v>0</v>
      </c>
      <c r="G1968" s="136">
        <v>0</v>
      </c>
      <c r="H1968" s="136">
        <f t="shared" ref="H1968" si="437">SUM(F1968+G1968)*E1968</f>
        <v>0</v>
      </c>
    </row>
    <row r="1969" spans="2:8" x14ac:dyDescent="0.25">
      <c r="B1969" s="99"/>
      <c r="C1969" s="49"/>
      <c r="D1969" s="71"/>
      <c r="F1969" s="102"/>
      <c r="G1969" s="102"/>
      <c r="H1969" s="102"/>
    </row>
    <row r="1970" spans="2:8" x14ac:dyDescent="0.25">
      <c r="B1970" s="99"/>
      <c r="C1970" s="2" t="s">
        <v>124</v>
      </c>
      <c r="D1970" s="71"/>
      <c r="F1970" s="102"/>
      <c r="G1970" s="102"/>
      <c r="H1970" s="102"/>
    </row>
    <row r="1971" spans="2:8" x14ac:dyDescent="0.25">
      <c r="B1971" s="99"/>
      <c r="C1971" s="2"/>
      <c r="D1971" s="71"/>
      <c r="F1971" s="102"/>
      <c r="G1971" s="102"/>
      <c r="H1971" s="102"/>
    </row>
    <row r="1972" spans="2:8" ht="41.4" x14ac:dyDescent="0.25">
      <c r="B1972" s="99"/>
      <c r="C1972" s="50" t="s">
        <v>125</v>
      </c>
      <c r="D1972" s="71"/>
      <c r="F1972" s="102"/>
      <c r="G1972" s="102"/>
      <c r="H1972" s="102"/>
    </row>
    <row r="1973" spans="2:8" x14ac:dyDescent="0.25">
      <c r="B1973" s="99"/>
      <c r="C1973" s="49"/>
      <c r="D1973" s="71"/>
      <c r="F1973" s="102"/>
      <c r="G1973" s="102"/>
      <c r="H1973" s="102"/>
    </row>
    <row r="1974" spans="2:8" x14ac:dyDescent="0.25">
      <c r="B1974" s="99">
        <f>B1968+0.1</f>
        <v>10.499999999999998</v>
      </c>
      <c r="C1974" s="49" t="s">
        <v>327</v>
      </c>
      <c r="D1974" s="71" t="s">
        <v>10</v>
      </c>
      <c r="E1974" s="106">
        <v>1</v>
      </c>
      <c r="F1974" s="136">
        <v>0</v>
      </c>
      <c r="G1974" s="136">
        <v>0</v>
      </c>
      <c r="H1974" s="136">
        <f t="shared" ref="H1974" si="438">SUM(F1974+G1974)*E1974</f>
        <v>0</v>
      </c>
    </row>
    <row r="1975" spans="2:8" x14ac:dyDescent="0.25">
      <c r="B1975" s="99"/>
      <c r="C1975" s="49"/>
      <c r="D1975" s="71"/>
      <c r="F1975" s="102"/>
      <c r="G1975" s="102"/>
      <c r="H1975" s="102"/>
    </row>
    <row r="1976" spans="2:8" x14ac:dyDescent="0.25">
      <c r="B1976" s="99">
        <f t="shared" si="436"/>
        <v>10.599999999999998</v>
      </c>
      <c r="C1976" s="49" t="s">
        <v>328</v>
      </c>
      <c r="D1976" s="71" t="s">
        <v>10</v>
      </c>
      <c r="E1976" s="106">
        <v>1</v>
      </c>
      <c r="F1976" s="136">
        <v>0</v>
      </c>
      <c r="G1976" s="136">
        <v>0</v>
      </c>
      <c r="H1976" s="136">
        <f t="shared" ref="H1976" si="439">SUM(F1976+G1976)*E1976</f>
        <v>0</v>
      </c>
    </row>
    <row r="1977" spans="2:8" x14ac:dyDescent="0.25">
      <c r="B1977" s="99"/>
      <c r="C1977" s="49"/>
      <c r="D1977" s="71"/>
      <c r="F1977" s="102"/>
      <c r="G1977" s="102"/>
      <c r="H1977" s="102"/>
    </row>
    <row r="1978" spans="2:8" ht="55.2" x14ac:dyDescent="0.25">
      <c r="B1978" s="99"/>
      <c r="C1978" s="50" t="s">
        <v>1075</v>
      </c>
      <c r="D1978" s="71"/>
      <c r="F1978" s="102"/>
      <c r="G1978" s="102"/>
      <c r="H1978" s="102"/>
    </row>
    <row r="1979" spans="2:8" x14ac:dyDescent="0.25">
      <c r="B1979" s="99"/>
      <c r="C1979" s="49"/>
      <c r="D1979" s="71"/>
      <c r="F1979" s="102"/>
      <c r="G1979" s="102"/>
      <c r="H1979" s="102"/>
    </row>
    <row r="1980" spans="2:8" x14ac:dyDescent="0.25">
      <c r="B1980" s="99">
        <f>B1976+0.1</f>
        <v>10.699999999999998</v>
      </c>
      <c r="C1980" s="49" t="s">
        <v>327</v>
      </c>
      <c r="D1980" s="71" t="s">
        <v>10</v>
      </c>
      <c r="E1980" s="106">
        <v>1</v>
      </c>
      <c r="F1980" s="136">
        <v>0</v>
      </c>
      <c r="G1980" s="136">
        <v>0</v>
      </c>
      <c r="H1980" s="136">
        <f t="shared" ref="H1980" si="440">SUM(F1980+G1980)*E1980</f>
        <v>0</v>
      </c>
    </row>
    <row r="1981" spans="2:8" x14ac:dyDescent="0.25">
      <c r="B1981" s="99"/>
      <c r="C1981" s="49"/>
      <c r="D1981" s="71"/>
      <c r="F1981" s="102"/>
      <c r="G1981" s="102"/>
      <c r="H1981" s="102"/>
    </row>
    <row r="1982" spans="2:8" x14ac:dyDescent="0.25">
      <c r="B1982" s="99">
        <f t="shared" si="436"/>
        <v>10.799999999999997</v>
      </c>
      <c r="C1982" s="49" t="s">
        <v>328</v>
      </c>
      <c r="D1982" s="71" t="s">
        <v>10</v>
      </c>
      <c r="E1982" s="106">
        <v>1</v>
      </c>
      <c r="F1982" s="136">
        <v>0</v>
      </c>
      <c r="G1982" s="136">
        <v>0</v>
      </c>
      <c r="H1982" s="136">
        <f t="shared" ref="H1982" si="441">SUM(F1982+G1982)*E1982</f>
        <v>0</v>
      </c>
    </row>
    <row r="1983" spans="2:8" x14ac:dyDescent="0.25">
      <c r="B1983" s="99"/>
      <c r="C1983" s="49"/>
      <c r="D1983" s="71"/>
      <c r="F1983" s="102"/>
      <c r="G1983" s="102"/>
      <c r="H1983" s="102"/>
    </row>
    <row r="1984" spans="2:8" x14ac:dyDescent="0.25">
      <c r="B1984" s="99"/>
      <c r="C1984" s="2" t="s">
        <v>126</v>
      </c>
      <c r="D1984" s="71"/>
      <c r="F1984" s="102"/>
      <c r="G1984" s="102"/>
      <c r="H1984" s="102"/>
    </row>
    <row r="1985" spans="2:8" x14ac:dyDescent="0.25">
      <c r="B1985" s="99"/>
      <c r="C1985" s="49"/>
      <c r="D1985" s="71"/>
      <c r="F1985" s="102"/>
      <c r="G1985" s="102"/>
      <c r="H1985" s="102"/>
    </row>
    <row r="1986" spans="2:8" ht="151.80000000000001" x14ac:dyDescent="0.25">
      <c r="B1986" s="99"/>
      <c r="C1986" s="50" t="s">
        <v>840</v>
      </c>
      <c r="D1986" s="71"/>
      <c r="F1986" s="102"/>
      <c r="G1986" s="102"/>
      <c r="H1986" s="102"/>
    </row>
    <row r="1987" spans="2:8" x14ac:dyDescent="0.25">
      <c r="B1987" s="93"/>
      <c r="C1987" s="50"/>
      <c r="D1987" s="71"/>
      <c r="F1987" s="102"/>
      <c r="G1987" s="102"/>
      <c r="H1987" s="102"/>
    </row>
    <row r="1988" spans="2:8" x14ac:dyDescent="0.25">
      <c r="B1988" s="99">
        <f>B1982+0.1</f>
        <v>10.899999999999997</v>
      </c>
      <c r="C1988" s="49" t="s">
        <v>327</v>
      </c>
      <c r="D1988" s="71" t="s">
        <v>10</v>
      </c>
      <c r="E1988" s="106">
        <v>1</v>
      </c>
      <c r="F1988" s="136">
        <v>0</v>
      </c>
      <c r="G1988" s="136">
        <v>0</v>
      </c>
      <c r="H1988" s="136">
        <f t="shared" ref="H1988" si="442">SUM(F1988+G1988)*E1988</f>
        <v>0</v>
      </c>
    </row>
    <row r="1989" spans="2:8" x14ac:dyDescent="0.25">
      <c r="B1989" s="99"/>
      <c r="C1989" s="49"/>
      <c r="D1989" s="71"/>
      <c r="F1989" s="102"/>
      <c r="G1989" s="102"/>
      <c r="H1989" s="102"/>
    </row>
    <row r="1990" spans="2:8" x14ac:dyDescent="0.25">
      <c r="B1990" s="93">
        <v>10.1</v>
      </c>
      <c r="C1990" s="49" t="s">
        <v>328</v>
      </c>
      <c r="D1990" s="71" t="s">
        <v>10</v>
      </c>
      <c r="E1990" s="106">
        <v>1</v>
      </c>
      <c r="F1990" s="136">
        <v>0</v>
      </c>
      <c r="G1990" s="136">
        <v>0</v>
      </c>
      <c r="H1990" s="136">
        <f t="shared" ref="H1990" si="443">SUM(F1990+G1990)*E1990</f>
        <v>0</v>
      </c>
    </row>
    <row r="1991" spans="2:8" x14ac:dyDescent="0.25">
      <c r="B1991" s="93"/>
      <c r="C1991" s="49"/>
      <c r="D1991" s="71"/>
      <c r="F1991" s="102"/>
      <c r="G1991" s="102"/>
      <c r="H1991" s="102"/>
    </row>
    <row r="1992" spans="2:8" ht="27.6" x14ac:dyDescent="0.25">
      <c r="B1992" s="93">
        <f t="shared" ref="B1992:B1998" si="444">B1990+0.01</f>
        <v>10.11</v>
      </c>
      <c r="C1992" s="49" t="s">
        <v>834</v>
      </c>
      <c r="D1992" s="71" t="s">
        <v>10</v>
      </c>
      <c r="E1992" s="106">
        <v>1</v>
      </c>
      <c r="F1992" s="136">
        <v>0</v>
      </c>
      <c r="G1992" s="136">
        <v>0</v>
      </c>
      <c r="H1992" s="136">
        <f t="shared" ref="H1992" si="445">SUM(F1992+G1992)*E1992</f>
        <v>0</v>
      </c>
    </row>
    <row r="1993" spans="2:8" ht="15.75" customHeight="1" x14ac:dyDescent="0.25">
      <c r="B1993" s="93"/>
      <c r="C1993" s="49"/>
      <c r="D1993" s="71"/>
      <c r="F1993" s="102"/>
      <c r="G1993" s="102"/>
      <c r="H1993" s="102"/>
    </row>
    <row r="1994" spans="2:8" x14ac:dyDescent="0.25">
      <c r="B1994" s="93"/>
      <c r="C1994" s="2" t="s">
        <v>127</v>
      </c>
      <c r="D1994" s="71"/>
      <c r="F1994" s="102"/>
      <c r="G1994" s="102"/>
      <c r="H1994" s="102"/>
    </row>
    <row r="1995" spans="2:8" x14ac:dyDescent="0.25">
      <c r="B1995" s="93"/>
      <c r="C1995" s="49"/>
      <c r="D1995" s="71"/>
      <c r="F1995" s="102"/>
      <c r="G1995" s="102"/>
      <c r="H1995" s="102"/>
    </row>
    <row r="1996" spans="2:8" x14ac:dyDescent="0.25">
      <c r="B1996" s="93">
        <f>B1992+0.01</f>
        <v>10.119999999999999</v>
      </c>
      <c r="C1996" s="49" t="s">
        <v>329</v>
      </c>
      <c r="D1996" s="71" t="s">
        <v>10</v>
      </c>
      <c r="E1996" s="106">
        <v>1</v>
      </c>
      <c r="F1996" s="136">
        <v>0</v>
      </c>
      <c r="G1996" s="136">
        <v>0</v>
      </c>
      <c r="H1996" s="136">
        <f t="shared" ref="H1996" si="446">SUM(F1996+G1996)*E1996</f>
        <v>0</v>
      </c>
    </row>
    <row r="1997" spans="2:8" x14ac:dyDescent="0.25">
      <c r="B1997" s="93"/>
      <c r="C1997" s="49"/>
      <c r="D1997" s="71"/>
      <c r="F1997" s="102"/>
      <c r="G1997" s="102"/>
      <c r="H1997" s="102"/>
    </row>
    <row r="1998" spans="2:8" ht="27.6" x14ac:dyDescent="0.25">
      <c r="B1998" s="93">
        <f t="shared" si="444"/>
        <v>10.129999999999999</v>
      </c>
      <c r="C1998" s="49" t="s">
        <v>836</v>
      </c>
      <c r="D1998" s="71" t="s">
        <v>10</v>
      </c>
      <c r="E1998" s="106">
        <v>1</v>
      </c>
      <c r="F1998" s="136">
        <v>0</v>
      </c>
      <c r="G1998" s="136">
        <v>0</v>
      </c>
      <c r="H1998" s="136">
        <f t="shared" ref="H1998" si="447">SUM(F1998+G1998)*E1998</f>
        <v>0</v>
      </c>
    </row>
    <row r="1999" spans="2:8" x14ac:dyDescent="0.25">
      <c r="B1999" s="93"/>
      <c r="C1999" s="49"/>
      <c r="D1999" s="71"/>
      <c r="F1999" s="102"/>
      <c r="G1999" s="102"/>
      <c r="H1999" s="102"/>
    </row>
    <row r="2000" spans="2:8" x14ac:dyDescent="0.25">
      <c r="B2000" s="93"/>
      <c r="C2000" s="2" t="s">
        <v>128</v>
      </c>
      <c r="D2000" s="71"/>
      <c r="F2000" s="102"/>
      <c r="G2000" s="102"/>
      <c r="H2000" s="102"/>
    </row>
    <row r="2001" spans="2:8" x14ac:dyDescent="0.25">
      <c r="B2001" s="93"/>
      <c r="C2001" s="49"/>
      <c r="D2001" s="71"/>
      <c r="F2001" s="102"/>
      <c r="G2001" s="102"/>
      <c r="H2001" s="102"/>
    </row>
    <row r="2002" spans="2:8" x14ac:dyDescent="0.25">
      <c r="B2002" s="93">
        <f>B1998+0.01</f>
        <v>10.139999999999999</v>
      </c>
      <c r="C2002" s="49" t="s">
        <v>330</v>
      </c>
      <c r="D2002" s="71" t="s">
        <v>9</v>
      </c>
      <c r="E2002" s="106">
        <v>1</v>
      </c>
      <c r="F2002" s="136">
        <v>0</v>
      </c>
      <c r="G2002" s="136">
        <v>0</v>
      </c>
      <c r="H2002" s="136">
        <f t="shared" ref="H2002" si="448">SUM(F2002+G2002)*E2002</f>
        <v>0</v>
      </c>
    </row>
    <row r="2003" spans="2:8" x14ac:dyDescent="0.25">
      <c r="B2003" s="93"/>
      <c r="C2003" s="49"/>
      <c r="D2003" s="71"/>
      <c r="F2003" s="102"/>
      <c r="G2003" s="102"/>
      <c r="H2003" s="102"/>
    </row>
    <row r="2004" spans="2:8" x14ac:dyDescent="0.25">
      <c r="B2004" s="68"/>
      <c r="C2004" s="2" t="s">
        <v>833</v>
      </c>
      <c r="D2004" s="126"/>
      <c r="E2004" s="69"/>
      <c r="F2004" s="64"/>
      <c r="G2004" s="64"/>
      <c r="H2004" s="50"/>
    </row>
    <row r="2005" spans="2:8" x14ac:dyDescent="0.25">
      <c r="B2005" s="68"/>
      <c r="C2005" s="2"/>
      <c r="D2005" s="97"/>
      <c r="E2005" s="69"/>
      <c r="F2005" s="64"/>
      <c r="G2005" s="64"/>
      <c r="H2005" s="50"/>
    </row>
    <row r="2006" spans="2:8" ht="27.6" x14ac:dyDescent="0.25">
      <c r="B2006" s="68"/>
      <c r="C2006" s="58" t="s">
        <v>832</v>
      </c>
      <c r="D2006" s="97"/>
      <c r="E2006" s="69"/>
      <c r="F2006" s="64"/>
      <c r="G2006" s="64"/>
      <c r="H2006" s="50"/>
    </row>
    <row r="2007" spans="2:8" x14ac:dyDescent="0.25">
      <c r="B2007" s="68"/>
      <c r="C2007" s="2"/>
      <c r="D2007" s="97"/>
      <c r="E2007" s="69"/>
      <c r="F2007" s="64"/>
      <c r="G2007" s="64"/>
      <c r="H2007" s="50"/>
    </row>
    <row r="2008" spans="2:8" x14ac:dyDescent="0.25">
      <c r="B2008" s="93">
        <f>B2002+0.01</f>
        <v>10.149999999999999</v>
      </c>
      <c r="C2008" s="49" t="s">
        <v>837</v>
      </c>
      <c r="D2008" s="71" t="s">
        <v>10</v>
      </c>
      <c r="E2008" s="106">
        <v>1</v>
      </c>
      <c r="F2008" s="136">
        <v>0</v>
      </c>
      <c r="G2008" s="136">
        <v>0</v>
      </c>
      <c r="H2008" s="136">
        <f t="shared" ref="H2008" si="449">SUM(F2008+G2008)*E2008</f>
        <v>0</v>
      </c>
    </row>
    <row r="2009" spans="2:8" x14ac:dyDescent="0.25">
      <c r="B2009" s="93"/>
      <c r="C2009" s="49"/>
      <c r="D2009" s="97"/>
      <c r="E2009" s="69"/>
      <c r="F2009" s="64"/>
      <c r="G2009" s="64"/>
      <c r="H2009" s="50"/>
    </row>
    <row r="2010" spans="2:8" x14ac:dyDescent="0.25">
      <c r="B2010" s="93">
        <f>B2008+0.01</f>
        <v>10.159999999999998</v>
      </c>
      <c r="C2010" s="49" t="s">
        <v>838</v>
      </c>
      <c r="D2010" s="71" t="s">
        <v>10</v>
      </c>
      <c r="E2010" s="106">
        <v>1</v>
      </c>
      <c r="F2010" s="136">
        <v>0</v>
      </c>
      <c r="G2010" s="136">
        <v>0</v>
      </c>
      <c r="H2010" s="136">
        <f t="shared" ref="H2010" si="450">SUM(F2010+G2010)*E2010</f>
        <v>0</v>
      </c>
    </row>
    <row r="2011" spans="2:8" x14ac:dyDescent="0.25">
      <c r="B2011" s="93"/>
      <c r="C2011" s="49"/>
      <c r="D2011" s="97"/>
      <c r="E2011" s="69"/>
      <c r="F2011" s="64"/>
      <c r="G2011" s="64"/>
      <c r="H2011" s="50"/>
    </row>
    <row r="2012" spans="2:8" x14ac:dyDescent="0.25">
      <c r="B2012" s="93">
        <f>B2010+0.01</f>
        <v>10.169999999999998</v>
      </c>
      <c r="C2012" s="49" t="s">
        <v>839</v>
      </c>
      <c r="D2012" s="71" t="s">
        <v>10</v>
      </c>
      <c r="E2012" s="106">
        <v>1</v>
      </c>
      <c r="F2012" s="136">
        <v>0</v>
      </c>
      <c r="G2012" s="136">
        <v>0</v>
      </c>
      <c r="H2012" s="136">
        <f t="shared" ref="H2012" si="451">SUM(F2012+G2012)*E2012</f>
        <v>0</v>
      </c>
    </row>
    <row r="2013" spans="2:8" x14ac:dyDescent="0.25">
      <c r="B2013" s="93"/>
      <c r="C2013" s="49"/>
      <c r="D2013" s="71"/>
      <c r="F2013" s="102"/>
      <c r="G2013" s="102"/>
      <c r="H2013" s="102"/>
    </row>
    <row r="2014" spans="2:8" x14ac:dyDescent="0.25">
      <c r="B2014" s="93"/>
      <c r="C2014" s="49"/>
      <c r="D2014" s="71"/>
      <c r="F2014" s="102"/>
      <c r="G2014" s="102"/>
      <c r="H2014" s="102"/>
    </row>
    <row r="2015" spans="2:8" x14ac:dyDescent="0.25">
      <c r="B2015" s="93"/>
      <c r="C2015" s="49"/>
      <c r="D2015" s="71"/>
      <c r="F2015" s="102"/>
      <c r="G2015" s="102"/>
      <c r="H2015" s="102"/>
    </row>
    <row r="2016" spans="2:8" x14ac:dyDescent="0.25">
      <c r="B2016" s="118"/>
      <c r="C2016" s="119" t="s">
        <v>25</v>
      </c>
      <c r="D2016" s="104"/>
      <c r="E2016" s="104"/>
      <c r="F2016" s="104"/>
      <c r="G2016" s="108"/>
      <c r="H2016" s="153">
        <f>SUM(H1954:H2014)</f>
        <v>0</v>
      </c>
    </row>
    <row r="2017" spans="2:8" x14ac:dyDescent="0.25">
      <c r="B2017" s="65" t="s">
        <v>1</v>
      </c>
      <c r="C2017" s="43" t="s">
        <v>2</v>
      </c>
      <c r="D2017" s="65" t="s">
        <v>3</v>
      </c>
      <c r="E2017" s="66" t="s">
        <v>4</v>
      </c>
      <c r="F2017" s="66" t="s">
        <v>5</v>
      </c>
      <c r="G2017" s="66" t="s">
        <v>22</v>
      </c>
      <c r="H2017" s="67" t="s">
        <v>23</v>
      </c>
    </row>
    <row r="2018" spans="2:8" ht="14.4" thickBot="1" x14ac:dyDescent="0.3">
      <c r="B2018" s="68"/>
      <c r="C2018" s="21" t="s">
        <v>26</v>
      </c>
      <c r="D2018" s="71"/>
      <c r="E2018" s="69"/>
      <c r="F2018" s="64"/>
      <c r="G2018" s="64"/>
      <c r="H2018" s="141">
        <f>SUM(H2016)</f>
        <v>0</v>
      </c>
    </row>
    <row r="2019" spans="2:8" ht="14.4" thickTop="1" x14ac:dyDescent="0.25">
      <c r="B2019" s="68"/>
      <c r="C2019" s="21"/>
      <c r="D2019" s="68"/>
      <c r="E2019" s="69"/>
      <c r="F2019" s="64"/>
      <c r="G2019" s="64"/>
      <c r="H2019" s="50"/>
    </row>
    <row r="2020" spans="2:8" x14ac:dyDescent="0.25">
      <c r="B2020" s="93"/>
      <c r="C2020" s="2" t="s">
        <v>841</v>
      </c>
      <c r="D2020" s="71"/>
      <c r="E2020" s="69"/>
      <c r="F2020" s="64"/>
      <c r="G2020" s="64"/>
      <c r="H2020" s="50"/>
    </row>
    <row r="2021" spans="2:8" x14ac:dyDescent="0.25">
      <c r="B2021" s="93"/>
      <c r="C2021" s="49"/>
      <c r="D2021" s="97"/>
      <c r="E2021" s="69"/>
      <c r="F2021" s="64"/>
      <c r="G2021" s="64"/>
      <c r="H2021" s="50"/>
    </row>
    <row r="2022" spans="2:8" ht="27.6" x14ac:dyDescent="0.25">
      <c r="B2022" s="93">
        <f>B2012+0.01</f>
        <v>10.179999999999998</v>
      </c>
      <c r="C2022" s="49" t="s">
        <v>842</v>
      </c>
      <c r="D2022" s="71" t="s">
        <v>10</v>
      </c>
      <c r="E2022" s="106">
        <v>1</v>
      </c>
      <c r="F2022" s="136">
        <v>0</v>
      </c>
      <c r="G2022" s="136">
        <v>0</v>
      </c>
      <c r="H2022" s="136">
        <f t="shared" ref="H2022" si="452">SUM(F2022+G2022)*E2022</f>
        <v>0</v>
      </c>
    </row>
    <row r="2023" spans="2:8" x14ac:dyDescent="0.25">
      <c r="B2023" s="93"/>
      <c r="C2023" s="49"/>
      <c r="D2023" s="97"/>
      <c r="E2023" s="69"/>
      <c r="F2023" s="64"/>
      <c r="G2023" s="64"/>
      <c r="H2023" s="50"/>
    </row>
    <row r="2024" spans="2:8" x14ac:dyDescent="0.25">
      <c r="B2024" s="93">
        <f t="shared" ref="B2024:B2045" si="453">B2022+0.01</f>
        <v>10.189999999999998</v>
      </c>
      <c r="C2024" s="49" t="s">
        <v>843</v>
      </c>
      <c r="D2024" s="71" t="s">
        <v>10</v>
      </c>
      <c r="E2024" s="106">
        <v>1</v>
      </c>
      <c r="F2024" s="136">
        <v>0</v>
      </c>
      <c r="G2024" s="136">
        <v>0</v>
      </c>
      <c r="H2024" s="136">
        <f t="shared" ref="H2024" si="454">SUM(F2024+G2024)*E2024</f>
        <v>0</v>
      </c>
    </row>
    <row r="2025" spans="2:8" x14ac:dyDescent="0.25">
      <c r="B2025" s="93"/>
      <c r="C2025" s="49"/>
      <c r="D2025" s="97"/>
      <c r="E2025" s="69"/>
      <c r="F2025" s="64"/>
      <c r="G2025" s="64"/>
      <c r="H2025" s="50"/>
    </row>
    <row r="2026" spans="2:8" ht="27.6" x14ac:dyDescent="0.25">
      <c r="B2026" s="93">
        <f t="shared" si="453"/>
        <v>10.199999999999998</v>
      </c>
      <c r="C2026" s="49" t="s">
        <v>845</v>
      </c>
      <c r="D2026" s="71" t="s">
        <v>10</v>
      </c>
      <c r="E2026" s="106">
        <v>1</v>
      </c>
      <c r="F2026" s="136">
        <v>0</v>
      </c>
      <c r="G2026" s="136">
        <v>0</v>
      </c>
      <c r="H2026" s="136">
        <f t="shared" ref="H2026" si="455">SUM(F2026+G2026)*E2026</f>
        <v>0</v>
      </c>
    </row>
    <row r="2027" spans="2:8" x14ac:dyDescent="0.25">
      <c r="B2027" s="93"/>
      <c r="D2027" s="97"/>
      <c r="E2027" s="69"/>
      <c r="F2027" s="64"/>
      <c r="G2027" s="64"/>
      <c r="H2027" s="50"/>
    </row>
    <row r="2028" spans="2:8" ht="27.6" x14ac:dyDescent="0.25">
      <c r="B2028" s="93">
        <f t="shared" si="453"/>
        <v>10.209999999999997</v>
      </c>
      <c r="C2028" s="57" t="s">
        <v>846</v>
      </c>
      <c r="D2028" s="71" t="s">
        <v>10</v>
      </c>
      <c r="E2028" s="106">
        <v>1</v>
      </c>
      <c r="F2028" s="136">
        <v>0</v>
      </c>
      <c r="G2028" s="136">
        <v>0</v>
      </c>
      <c r="H2028" s="136">
        <f t="shared" ref="H2028" si="456">SUM(F2028+G2028)*E2028</f>
        <v>0</v>
      </c>
    </row>
    <row r="2029" spans="2:8" x14ac:dyDescent="0.25">
      <c r="B2029" s="93"/>
      <c r="C2029" s="21"/>
      <c r="D2029" s="68"/>
      <c r="E2029" s="69"/>
      <c r="F2029" s="64"/>
      <c r="G2029" s="64"/>
      <c r="H2029" s="50"/>
    </row>
    <row r="2030" spans="2:8" x14ac:dyDescent="0.25">
      <c r="B2030" s="93"/>
      <c r="C2030" s="2" t="s">
        <v>823</v>
      </c>
      <c r="D2030" s="97"/>
      <c r="E2030" s="69"/>
      <c r="F2030" s="64"/>
      <c r="G2030" s="64"/>
      <c r="H2030" s="50"/>
    </row>
    <row r="2031" spans="2:8" x14ac:dyDescent="0.25">
      <c r="B2031" s="93"/>
      <c r="C2031" s="49"/>
      <c r="D2031" s="97"/>
      <c r="E2031" s="69"/>
      <c r="F2031" s="64"/>
      <c r="G2031" s="64"/>
      <c r="H2031" s="50"/>
    </row>
    <row r="2032" spans="2:8" ht="93" customHeight="1" x14ac:dyDescent="0.25">
      <c r="B2032" s="93"/>
      <c r="C2032" s="58" t="s">
        <v>831</v>
      </c>
      <c r="D2032" s="97"/>
      <c r="E2032" s="69"/>
      <c r="F2032" s="64"/>
      <c r="G2032" s="64"/>
      <c r="H2032" s="50"/>
    </row>
    <row r="2033" spans="2:8" ht="27.6" x14ac:dyDescent="0.25">
      <c r="B2033" s="93">
        <f>B2028+0.01</f>
        <v>10.219999999999997</v>
      </c>
      <c r="C2033" s="49" t="s">
        <v>824</v>
      </c>
      <c r="D2033" s="97" t="s">
        <v>10</v>
      </c>
      <c r="E2033" s="106">
        <v>1</v>
      </c>
      <c r="F2033" s="136">
        <v>0</v>
      </c>
      <c r="G2033" s="136">
        <v>0</v>
      </c>
      <c r="H2033" s="136">
        <f t="shared" ref="H2033" si="457">SUM(F2033+G2033)*E2033</f>
        <v>0</v>
      </c>
    </row>
    <row r="2034" spans="2:8" x14ac:dyDescent="0.25">
      <c r="B2034" s="93"/>
      <c r="C2034" s="49"/>
      <c r="D2034" s="97"/>
      <c r="E2034" s="69"/>
      <c r="F2034" s="64"/>
      <c r="G2034" s="103"/>
      <c r="H2034" s="50"/>
    </row>
    <row r="2035" spans="2:8" x14ac:dyDescent="0.25">
      <c r="B2035" s="93">
        <f t="shared" si="453"/>
        <v>10.229999999999997</v>
      </c>
      <c r="C2035" s="49" t="s">
        <v>825</v>
      </c>
      <c r="D2035" s="97" t="s">
        <v>17</v>
      </c>
      <c r="E2035" s="106">
        <v>1</v>
      </c>
      <c r="F2035" s="136">
        <v>0</v>
      </c>
      <c r="G2035" s="136">
        <v>0</v>
      </c>
      <c r="H2035" s="136">
        <f t="shared" ref="H2035" si="458">SUM(F2035+G2035)*E2035</f>
        <v>0</v>
      </c>
    </row>
    <row r="2036" spans="2:8" x14ac:dyDescent="0.25">
      <c r="B2036" s="93"/>
      <c r="C2036" s="49"/>
      <c r="D2036" s="97"/>
      <c r="E2036" s="69"/>
      <c r="F2036" s="64"/>
      <c r="G2036" s="64"/>
      <c r="H2036" s="50"/>
    </row>
    <row r="2037" spans="2:8" x14ac:dyDescent="0.25">
      <c r="B2037" s="93">
        <f t="shared" si="453"/>
        <v>10.239999999999997</v>
      </c>
      <c r="C2037" s="49" t="s">
        <v>826</v>
      </c>
      <c r="D2037" s="97" t="s">
        <v>17</v>
      </c>
      <c r="E2037" s="106">
        <v>1</v>
      </c>
      <c r="F2037" s="136">
        <v>0</v>
      </c>
      <c r="G2037" s="136">
        <v>0</v>
      </c>
      <c r="H2037" s="136">
        <f t="shared" ref="H2037" si="459">SUM(F2037+G2037)*E2037</f>
        <v>0</v>
      </c>
    </row>
    <row r="2038" spans="2:8" x14ac:dyDescent="0.25">
      <c r="B2038" s="93"/>
      <c r="C2038" s="49"/>
      <c r="D2038" s="97"/>
      <c r="E2038" s="69"/>
      <c r="F2038" s="64"/>
      <c r="G2038" s="64"/>
      <c r="H2038" s="50"/>
    </row>
    <row r="2039" spans="2:8" x14ac:dyDescent="0.25">
      <c r="B2039" s="93">
        <f t="shared" si="453"/>
        <v>10.249999999999996</v>
      </c>
      <c r="C2039" s="49" t="s">
        <v>827</v>
      </c>
      <c r="D2039" s="97" t="s">
        <v>17</v>
      </c>
      <c r="E2039" s="106">
        <v>1</v>
      </c>
      <c r="F2039" s="136">
        <v>0</v>
      </c>
      <c r="G2039" s="136">
        <v>0</v>
      </c>
      <c r="H2039" s="136">
        <f t="shared" ref="H2039" si="460">SUM(F2039+G2039)*E2039</f>
        <v>0</v>
      </c>
    </row>
    <row r="2040" spans="2:8" x14ac:dyDescent="0.25">
      <c r="B2040" s="93"/>
      <c r="C2040" s="49"/>
      <c r="D2040" s="97"/>
      <c r="E2040" s="69"/>
      <c r="F2040" s="64"/>
      <c r="G2040" s="64"/>
      <c r="H2040" s="50"/>
    </row>
    <row r="2041" spans="2:8" ht="27.6" x14ac:dyDescent="0.25">
      <c r="B2041" s="93">
        <f t="shared" si="453"/>
        <v>10.259999999999996</v>
      </c>
      <c r="C2041" s="49" t="s">
        <v>828</v>
      </c>
      <c r="D2041" s="97" t="s">
        <v>17</v>
      </c>
      <c r="E2041" s="106">
        <v>1</v>
      </c>
      <c r="F2041" s="136">
        <v>0</v>
      </c>
      <c r="G2041" s="136">
        <v>0</v>
      </c>
      <c r="H2041" s="136">
        <f t="shared" ref="H2041" si="461">SUM(F2041+G2041)*E2041</f>
        <v>0</v>
      </c>
    </row>
    <row r="2042" spans="2:8" x14ac:dyDescent="0.25">
      <c r="B2042" s="93"/>
      <c r="C2042" s="49"/>
      <c r="D2042" s="97"/>
      <c r="E2042" s="69"/>
      <c r="F2042" s="64"/>
      <c r="G2042" s="64"/>
      <c r="H2042" s="50"/>
    </row>
    <row r="2043" spans="2:8" x14ac:dyDescent="0.25">
      <c r="B2043" s="93">
        <f t="shared" si="453"/>
        <v>10.269999999999996</v>
      </c>
      <c r="C2043" s="49" t="s">
        <v>829</v>
      </c>
      <c r="D2043" s="97" t="s">
        <v>9</v>
      </c>
      <c r="E2043" s="106">
        <v>1</v>
      </c>
      <c r="F2043" s="136">
        <v>0</v>
      </c>
      <c r="G2043" s="136">
        <v>0</v>
      </c>
      <c r="H2043" s="136">
        <f t="shared" ref="H2043" si="462">SUM(F2043+G2043)*E2043</f>
        <v>0</v>
      </c>
    </row>
    <row r="2044" spans="2:8" x14ac:dyDescent="0.25">
      <c r="B2044" s="93"/>
      <c r="C2044" s="49"/>
      <c r="D2044" s="97"/>
      <c r="E2044" s="69"/>
      <c r="F2044" s="64"/>
      <c r="G2044" s="64"/>
      <c r="H2044" s="50"/>
    </row>
    <row r="2045" spans="2:8" x14ac:dyDescent="0.25">
      <c r="B2045" s="93">
        <f t="shared" si="453"/>
        <v>10.279999999999996</v>
      </c>
      <c r="C2045" s="49" t="s">
        <v>830</v>
      </c>
      <c r="D2045" s="97" t="s">
        <v>17</v>
      </c>
      <c r="E2045" s="106">
        <v>1</v>
      </c>
      <c r="F2045" s="136">
        <v>0</v>
      </c>
      <c r="G2045" s="136">
        <v>0</v>
      </c>
      <c r="H2045" s="136">
        <f t="shared" ref="H2045" si="463">SUM(F2045+G2045)*E2045</f>
        <v>0</v>
      </c>
    </row>
    <row r="2046" spans="2:8" x14ac:dyDescent="0.25">
      <c r="B2046" s="93"/>
      <c r="C2046" s="21"/>
      <c r="D2046" s="68"/>
      <c r="E2046" s="69"/>
      <c r="F2046" s="64"/>
      <c r="G2046" s="64"/>
      <c r="H2046" s="50"/>
    </row>
    <row r="2047" spans="2:8" x14ac:dyDescent="0.25">
      <c r="B2047" s="93"/>
      <c r="C2047" s="61" t="s">
        <v>844</v>
      </c>
      <c r="D2047" s="68"/>
      <c r="E2047" s="69"/>
      <c r="F2047" s="64"/>
      <c r="G2047" s="64"/>
      <c r="H2047" s="50"/>
    </row>
    <row r="2048" spans="2:8" x14ac:dyDescent="0.25">
      <c r="B2048" s="93"/>
      <c r="C2048" s="21"/>
      <c r="D2048" s="68"/>
      <c r="E2048" s="69"/>
      <c r="F2048" s="64"/>
      <c r="G2048" s="64"/>
      <c r="H2048" s="50"/>
    </row>
    <row r="2049" spans="2:8" x14ac:dyDescent="0.25">
      <c r="B2049" s="93">
        <f>B2045+0.01</f>
        <v>10.289999999999996</v>
      </c>
      <c r="C2049" s="57" t="s">
        <v>847</v>
      </c>
      <c r="D2049" s="71" t="s">
        <v>10</v>
      </c>
      <c r="E2049" s="106">
        <v>1</v>
      </c>
      <c r="F2049" s="136">
        <v>0</v>
      </c>
      <c r="G2049" s="136">
        <v>0</v>
      </c>
      <c r="H2049" s="136">
        <f t="shared" ref="H2049" si="464">SUM(F2049+G2049)*E2049</f>
        <v>0</v>
      </c>
    </row>
    <row r="2050" spans="2:8" x14ac:dyDescent="0.25">
      <c r="B2050" s="93"/>
      <c r="C2050" s="21"/>
      <c r="D2050" s="68"/>
      <c r="E2050" s="69"/>
      <c r="F2050" s="64"/>
      <c r="G2050" s="64"/>
      <c r="H2050" s="50"/>
    </row>
    <row r="2051" spans="2:8" x14ac:dyDescent="0.25">
      <c r="B2051" s="93">
        <f>B2049+0.01</f>
        <v>10.299999999999995</v>
      </c>
      <c r="C2051" s="57" t="s">
        <v>848</v>
      </c>
      <c r="D2051" s="71" t="s">
        <v>10</v>
      </c>
      <c r="E2051" s="106">
        <v>1</v>
      </c>
      <c r="F2051" s="136">
        <v>0</v>
      </c>
      <c r="G2051" s="136">
        <v>0</v>
      </c>
      <c r="H2051" s="136">
        <f t="shared" ref="H2051" si="465">SUM(F2051+G2051)*E2051</f>
        <v>0</v>
      </c>
    </row>
    <row r="2052" spans="2:8" x14ac:dyDescent="0.25">
      <c r="B2052" s="68"/>
      <c r="C2052" s="21"/>
      <c r="D2052" s="68"/>
      <c r="E2052" s="69"/>
      <c r="F2052" s="64"/>
      <c r="G2052" s="64"/>
      <c r="H2052" s="50"/>
    </row>
    <row r="2053" spans="2:8" x14ac:dyDescent="0.25">
      <c r="B2053" s="68"/>
      <c r="C2053" s="21"/>
      <c r="D2053" s="68"/>
      <c r="E2053" s="69"/>
      <c r="F2053" s="64"/>
      <c r="G2053" s="64"/>
      <c r="H2053" s="50"/>
    </row>
    <row r="2054" spans="2:8" x14ac:dyDescent="0.25">
      <c r="B2054" s="68"/>
      <c r="C2054" s="21"/>
      <c r="D2054" s="68"/>
      <c r="E2054" s="69"/>
      <c r="F2054" s="64"/>
      <c r="G2054" s="64"/>
      <c r="H2054" s="50"/>
    </row>
    <row r="2055" spans="2:8" x14ac:dyDescent="0.25">
      <c r="B2055" s="68"/>
      <c r="C2055" s="21"/>
      <c r="D2055" s="68"/>
      <c r="E2055" s="69"/>
      <c r="F2055" s="64"/>
      <c r="G2055" s="64"/>
      <c r="H2055" s="50"/>
    </row>
    <row r="2056" spans="2:8" x14ac:dyDescent="0.25">
      <c r="B2056" s="68"/>
      <c r="C2056" s="21"/>
      <c r="D2056" s="68"/>
      <c r="E2056" s="69"/>
      <c r="F2056" s="64"/>
      <c r="G2056" s="64"/>
      <c r="H2056" s="50"/>
    </row>
    <row r="2057" spans="2:8" x14ac:dyDescent="0.25">
      <c r="B2057" s="68"/>
      <c r="C2057" s="21"/>
      <c r="D2057" s="68"/>
      <c r="E2057" s="69"/>
      <c r="F2057" s="64"/>
      <c r="G2057" s="64"/>
      <c r="H2057" s="50"/>
    </row>
    <row r="2058" spans="2:8" x14ac:dyDescent="0.25">
      <c r="B2058" s="68"/>
      <c r="C2058" s="21"/>
      <c r="D2058" s="68"/>
      <c r="E2058" s="69"/>
      <c r="F2058" s="64"/>
      <c r="G2058" s="64"/>
      <c r="H2058" s="50"/>
    </row>
    <row r="2059" spans="2:8" x14ac:dyDescent="0.25">
      <c r="B2059" s="68"/>
      <c r="C2059" s="21"/>
      <c r="D2059" s="68"/>
      <c r="E2059" s="69"/>
      <c r="F2059" s="64"/>
      <c r="G2059" s="64"/>
      <c r="H2059" s="50"/>
    </row>
    <row r="2060" spans="2:8" x14ac:dyDescent="0.25">
      <c r="B2060" s="68"/>
      <c r="C2060" s="21"/>
      <c r="D2060" s="68"/>
      <c r="E2060" s="69"/>
      <c r="F2060" s="64"/>
      <c r="G2060" s="64"/>
      <c r="H2060" s="50"/>
    </row>
    <row r="2061" spans="2:8" x14ac:dyDescent="0.25">
      <c r="B2061" s="68"/>
      <c r="C2061" s="21"/>
      <c r="D2061" s="68"/>
      <c r="E2061" s="69"/>
      <c r="F2061" s="64"/>
      <c r="G2061" s="64"/>
      <c r="H2061" s="50"/>
    </row>
    <row r="2062" spans="2:8" x14ac:dyDescent="0.25">
      <c r="B2062" s="68"/>
      <c r="C2062" s="21"/>
      <c r="D2062" s="68"/>
      <c r="E2062" s="69"/>
      <c r="F2062" s="64"/>
      <c r="G2062" s="64"/>
      <c r="H2062" s="50"/>
    </row>
    <row r="2063" spans="2:8" x14ac:dyDescent="0.25">
      <c r="B2063" s="68"/>
      <c r="C2063" s="21"/>
      <c r="D2063" s="68"/>
      <c r="E2063" s="69"/>
      <c r="F2063" s="64"/>
      <c r="G2063" s="64"/>
      <c r="H2063" s="50"/>
    </row>
    <row r="2064" spans="2:8" x14ac:dyDescent="0.25">
      <c r="B2064" s="68"/>
      <c r="C2064" s="21"/>
      <c r="D2064" s="68"/>
      <c r="E2064" s="69"/>
      <c r="F2064" s="64"/>
      <c r="G2064" s="64"/>
      <c r="H2064" s="50"/>
    </row>
    <row r="2065" spans="2:8" x14ac:dyDescent="0.25">
      <c r="B2065" s="68"/>
      <c r="C2065" s="21"/>
      <c r="D2065" s="68"/>
      <c r="E2065" s="69"/>
      <c r="F2065" s="64"/>
      <c r="G2065" s="64"/>
      <c r="H2065" s="50"/>
    </row>
    <row r="2066" spans="2:8" x14ac:dyDescent="0.25">
      <c r="B2066" s="68"/>
      <c r="C2066" s="21"/>
      <c r="D2066" s="68"/>
      <c r="E2066" s="69"/>
      <c r="F2066" s="64"/>
      <c r="G2066" s="64"/>
      <c r="H2066" s="50"/>
    </row>
    <row r="2067" spans="2:8" x14ac:dyDescent="0.25">
      <c r="B2067" s="68"/>
      <c r="C2067" s="21"/>
      <c r="D2067" s="68"/>
      <c r="E2067" s="69"/>
      <c r="F2067" s="64"/>
      <c r="G2067" s="64"/>
      <c r="H2067" s="50"/>
    </row>
    <row r="2068" spans="2:8" x14ac:dyDescent="0.25">
      <c r="B2068" s="68"/>
      <c r="C2068" s="21"/>
      <c r="D2068" s="68"/>
      <c r="E2068" s="69"/>
      <c r="F2068" s="64"/>
      <c r="G2068" s="64"/>
      <c r="H2068" s="50"/>
    </row>
    <row r="2069" spans="2:8" x14ac:dyDescent="0.25">
      <c r="B2069" s="68"/>
      <c r="C2069" s="21"/>
      <c r="D2069" s="68"/>
      <c r="E2069" s="69"/>
      <c r="F2069" s="64"/>
      <c r="G2069" s="64"/>
      <c r="H2069" s="50"/>
    </row>
    <row r="2070" spans="2:8" x14ac:dyDescent="0.25">
      <c r="B2070" s="68"/>
      <c r="C2070" s="21"/>
      <c r="D2070" s="68"/>
      <c r="E2070" s="69"/>
      <c r="F2070" s="64"/>
      <c r="G2070" s="64"/>
      <c r="H2070" s="50"/>
    </row>
    <row r="2071" spans="2:8" x14ac:dyDescent="0.25">
      <c r="B2071" s="68"/>
      <c r="C2071" s="21"/>
      <c r="D2071" s="68"/>
      <c r="E2071" s="69"/>
      <c r="F2071" s="64"/>
      <c r="G2071" s="64"/>
      <c r="H2071" s="50"/>
    </row>
    <row r="2072" spans="2:8" x14ac:dyDescent="0.25">
      <c r="B2072" s="68"/>
      <c r="C2072" s="21"/>
      <c r="D2072" s="68"/>
      <c r="E2072" s="69"/>
      <c r="F2072" s="64"/>
      <c r="G2072" s="64"/>
      <c r="H2072" s="50"/>
    </row>
    <row r="2073" spans="2:8" x14ac:dyDescent="0.25">
      <c r="B2073" s="68"/>
      <c r="C2073" s="21"/>
      <c r="D2073" s="68"/>
      <c r="E2073" s="69"/>
      <c r="F2073" s="64"/>
      <c r="G2073" s="64"/>
      <c r="H2073" s="50"/>
    </row>
    <row r="2074" spans="2:8" x14ac:dyDescent="0.25">
      <c r="B2074" s="68"/>
      <c r="C2074" s="21"/>
      <c r="D2074" s="68"/>
      <c r="E2074" s="69"/>
      <c r="F2074" s="64"/>
      <c r="G2074" s="64"/>
      <c r="H2074" s="50"/>
    </row>
    <row r="2075" spans="2:8" x14ac:dyDescent="0.25">
      <c r="B2075" s="68"/>
      <c r="C2075" s="21"/>
      <c r="D2075" s="68"/>
      <c r="E2075" s="69"/>
      <c r="F2075" s="64"/>
      <c r="G2075" s="64"/>
      <c r="H2075" s="50"/>
    </row>
    <row r="2076" spans="2:8" x14ac:dyDescent="0.25">
      <c r="B2076" s="68"/>
      <c r="C2076" s="21"/>
      <c r="D2076" s="68"/>
      <c r="E2076" s="69"/>
      <c r="F2076" s="64"/>
      <c r="G2076" s="64"/>
      <c r="H2076" s="50"/>
    </row>
    <row r="2077" spans="2:8" x14ac:dyDescent="0.25">
      <c r="B2077" s="68"/>
      <c r="C2077" s="21"/>
      <c r="D2077" s="68"/>
      <c r="E2077" s="69"/>
      <c r="F2077" s="64"/>
      <c r="G2077" s="64"/>
      <c r="H2077" s="50"/>
    </row>
    <row r="2078" spans="2:8" x14ac:dyDescent="0.25">
      <c r="B2078" s="68"/>
      <c r="C2078" s="21"/>
      <c r="D2078" s="68"/>
      <c r="E2078" s="69"/>
      <c r="F2078" s="64"/>
      <c r="G2078" s="64"/>
      <c r="H2078" s="50"/>
    </row>
    <row r="2079" spans="2:8" x14ac:dyDescent="0.25">
      <c r="B2079" s="68"/>
      <c r="C2079" s="21"/>
      <c r="D2079" s="68"/>
      <c r="E2079" s="69"/>
      <c r="F2079" s="64"/>
      <c r="G2079" s="64"/>
      <c r="H2079" s="50"/>
    </row>
    <row r="2080" spans="2:8" x14ac:dyDescent="0.25">
      <c r="B2080" s="68"/>
      <c r="C2080" s="21"/>
      <c r="D2080" s="68"/>
      <c r="E2080" s="69"/>
      <c r="F2080" s="64"/>
      <c r="G2080" s="64"/>
      <c r="H2080" s="50"/>
    </row>
    <row r="2081" spans="2:8" x14ac:dyDescent="0.25">
      <c r="B2081" s="68"/>
      <c r="C2081" s="21"/>
      <c r="D2081" s="68"/>
      <c r="E2081" s="69"/>
      <c r="F2081" s="64"/>
      <c r="G2081" s="64"/>
      <c r="H2081" s="50"/>
    </row>
    <row r="2082" spans="2:8" x14ac:dyDescent="0.25">
      <c r="B2082" s="68"/>
      <c r="C2082" s="21"/>
      <c r="D2082" s="68"/>
      <c r="E2082" s="69"/>
      <c r="F2082" s="64"/>
      <c r="G2082" s="64"/>
      <c r="H2082" s="50"/>
    </row>
    <row r="2083" spans="2:8" x14ac:dyDescent="0.25">
      <c r="B2083" s="68"/>
      <c r="C2083" s="21"/>
      <c r="D2083" s="68"/>
      <c r="E2083" s="69"/>
      <c r="F2083" s="64"/>
      <c r="G2083" s="64"/>
      <c r="H2083" s="50"/>
    </row>
    <row r="2084" spans="2:8" x14ac:dyDescent="0.25">
      <c r="B2084" s="68"/>
      <c r="C2084" s="21"/>
      <c r="D2084" s="68"/>
      <c r="E2084" s="69"/>
      <c r="F2084" s="64"/>
      <c r="G2084" s="64"/>
      <c r="H2084" s="50"/>
    </row>
    <row r="2085" spans="2:8" x14ac:dyDescent="0.25">
      <c r="B2085" s="68"/>
      <c r="C2085" s="21"/>
      <c r="D2085" s="68"/>
      <c r="E2085" s="69"/>
      <c r="F2085" s="64"/>
      <c r="G2085" s="64"/>
      <c r="H2085" s="50"/>
    </row>
    <row r="2086" spans="2:8" x14ac:dyDescent="0.25">
      <c r="B2086" s="68"/>
      <c r="C2086" s="21"/>
      <c r="D2086" s="68"/>
      <c r="E2086" s="69"/>
      <c r="F2086" s="64"/>
      <c r="G2086" s="64"/>
      <c r="H2086" s="50"/>
    </row>
    <row r="2087" spans="2:8" x14ac:dyDescent="0.25">
      <c r="B2087" s="68"/>
      <c r="C2087" s="21"/>
      <c r="D2087" s="68"/>
      <c r="E2087" s="69"/>
      <c r="F2087" s="64"/>
      <c r="G2087" s="64"/>
      <c r="H2087" s="50"/>
    </row>
    <row r="2088" spans="2:8" x14ac:dyDescent="0.25">
      <c r="B2088" s="68"/>
      <c r="C2088" s="21"/>
      <c r="D2088" s="68"/>
      <c r="E2088" s="69"/>
      <c r="F2088" s="64"/>
      <c r="G2088" s="64"/>
      <c r="H2088" s="50"/>
    </row>
    <row r="2089" spans="2:8" x14ac:dyDescent="0.25">
      <c r="B2089" s="68"/>
      <c r="C2089" s="21"/>
      <c r="D2089" s="68"/>
      <c r="E2089" s="69"/>
      <c r="F2089" s="64"/>
      <c r="G2089" s="64"/>
      <c r="H2089" s="50"/>
    </row>
    <row r="2090" spans="2:8" x14ac:dyDescent="0.25">
      <c r="B2090" s="68"/>
      <c r="C2090" s="21"/>
      <c r="D2090" s="68"/>
      <c r="E2090" s="69"/>
      <c r="F2090" s="64"/>
      <c r="G2090" s="64"/>
      <c r="H2090" s="50"/>
    </row>
    <row r="2091" spans="2:8" x14ac:dyDescent="0.25">
      <c r="B2091" s="68"/>
      <c r="C2091" s="21"/>
      <c r="D2091" s="68"/>
      <c r="E2091" s="69"/>
      <c r="F2091" s="64"/>
      <c r="G2091" s="64"/>
      <c r="H2091" s="50"/>
    </row>
    <row r="2092" spans="2:8" x14ac:dyDescent="0.25">
      <c r="B2092" s="68"/>
      <c r="C2092" s="21"/>
      <c r="D2092" s="68"/>
      <c r="E2092" s="69"/>
      <c r="F2092" s="64"/>
      <c r="G2092" s="64"/>
      <c r="H2092" s="50"/>
    </row>
    <row r="2093" spans="2:8" x14ac:dyDescent="0.25">
      <c r="B2093" s="185" t="s">
        <v>1025</v>
      </c>
      <c r="C2093" s="186"/>
      <c r="D2093" s="186"/>
      <c r="E2093" s="186"/>
      <c r="F2093" s="186"/>
      <c r="G2093" s="187"/>
      <c r="H2093" s="153">
        <f>SUM(H2018:H2091)</f>
        <v>0</v>
      </c>
    </row>
    <row r="2094" spans="2:8" x14ac:dyDescent="0.25">
      <c r="B2094" s="65" t="s">
        <v>1</v>
      </c>
      <c r="C2094" s="43" t="s">
        <v>2</v>
      </c>
      <c r="D2094" s="65" t="s">
        <v>3</v>
      </c>
      <c r="E2094" s="66" t="s">
        <v>4</v>
      </c>
      <c r="F2094" s="66" t="s">
        <v>5</v>
      </c>
      <c r="G2094" s="66" t="s">
        <v>22</v>
      </c>
      <c r="H2094" s="67" t="s">
        <v>23</v>
      </c>
    </row>
    <row r="2095" spans="2:8" x14ac:dyDescent="0.25">
      <c r="B2095" s="68"/>
      <c r="C2095" s="21"/>
      <c r="D2095" s="68"/>
      <c r="E2095" s="69"/>
      <c r="F2095" s="64"/>
      <c r="G2095" s="64"/>
      <c r="H2095" s="80"/>
    </row>
    <row r="2096" spans="2:8" x14ac:dyDescent="0.25">
      <c r="B2096" s="93"/>
      <c r="C2096" s="2" t="s">
        <v>129</v>
      </c>
      <c r="D2096" s="71"/>
      <c r="F2096" s="102"/>
      <c r="G2096" s="102"/>
      <c r="H2096" s="102"/>
    </row>
    <row r="2097" spans="2:8" x14ac:dyDescent="0.25">
      <c r="B2097" s="93"/>
      <c r="C2097" s="2"/>
      <c r="D2097" s="71"/>
      <c r="F2097" s="102"/>
      <c r="G2097" s="102"/>
      <c r="H2097" s="102"/>
    </row>
    <row r="2098" spans="2:8" x14ac:dyDescent="0.25">
      <c r="B2098" s="101">
        <v>11</v>
      </c>
      <c r="C2098" s="2" t="s">
        <v>1023</v>
      </c>
      <c r="D2098" s="71"/>
      <c r="F2098" s="102"/>
      <c r="G2098" s="102"/>
      <c r="H2098" s="102"/>
    </row>
    <row r="2099" spans="2:8" x14ac:dyDescent="0.25">
      <c r="B2099" s="93"/>
      <c r="C2099" s="49"/>
      <c r="D2099" s="71"/>
      <c r="F2099" s="102"/>
      <c r="G2099" s="102"/>
      <c r="H2099" s="102"/>
    </row>
    <row r="2100" spans="2:8" x14ac:dyDescent="0.25">
      <c r="B2100" s="93"/>
      <c r="C2100" s="2" t="s">
        <v>227</v>
      </c>
      <c r="D2100" s="71"/>
      <c r="F2100" s="102"/>
      <c r="G2100" s="102"/>
      <c r="H2100" s="102"/>
    </row>
    <row r="2101" spans="2:8" x14ac:dyDescent="0.25">
      <c r="B2101" s="93"/>
      <c r="C2101" s="49"/>
      <c r="D2101" s="71"/>
      <c r="F2101" s="102"/>
      <c r="G2101" s="102"/>
      <c r="H2101" s="102"/>
    </row>
    <row r="2102" spans="2:8" x14ac:dyDescent="0.25">
      <c r="B2102" s="93"/>
      <c r="C2102" s="50" t="s">
        <v>331</v>
      </c>
      <c r="D2102" s="71"/>
      <c r="F2102" s="102"/>
      <c r="G2102" s="102"/>
      <c r="H2102" s="102"/>
    </row>
    <row r="2103" spans="2:8" x14ac:dyDescent="0.25">
      <c r="B2103" s="93"/>
      <c r="C2103" s="49"/>
      <c r="D2103" s="71"/>
      <c r="F2103" s="102"/>
      <c r="G2103" s="102"/>
      <c r="H2103" s="102"/>
    </row>
    <row r="2104" spans="2:8" ht="27.6" x14ac:dyDescent="0.25">
      <c r="B2104" s="93"/>
      <c r="C2104" s="49" t="s">
        <v>131</v>
      </c>
      <c r="D2104" s="71"/>
      <c r="F2104" s="102"/>
      <c r="G2104" s="102"/>
      <c r="H2104" s="102"/>
    </row>
    <row r="2105" spans="2:8" x14ac:dyDescent="0.25">
      <c r="B2105" s="93"/>
      <c r="C2105" s="49"/>
      <c r="D2105" s="71"/>
      <c r="F2105" s="102"/>
      <c r="G2105" s="102"/>
      <c r="H2105" s="102"/>
    </row>
    <row r="2106" spans="2:8" x14ac:dyDescent="0.25">
      <c r="B2106" s="93"/>
      <c r="C2106" s="49" t="s">
        <v>132</v>
      </c>
      <c r="D2106" s="71"/>
      <c r="F2106" s="102"/>
      <c r="G2106" s="102"/>
      <c r="H2106" s="102"/>
    </row>
    <row r="2107" spans="2:8" x14ac:dyDescent="0.25">
      <c r="B2107" s="93"/>
      <c r="C2107" s="49"/>
      <c r="D2107" s="71"/>
      <c r="F2107" s="102"/>
      <c r="G2107" s="102"/>
      <c r="H2107" s="102"/>
    </row>
    <row r="2108" spans="2:8" x14ac:dyDescent="0.25">
      <c r="B2108" s="93"/>
      <c r="C2108" s="49" t="s">
        <v>133</v>
      </c>
      <c r="D2108" s="71"/>
      <c r="F2108" s="102"/>
      <c r="G2108" s="102"/>
      <c r="H2108" s="102"/>
    </row>
    <row r="2109" spans="2:8" x14ac:dyDescent="0.25">
      <c r="B2109" s="93"/>
      <c r="C2109" s="49"/>
      <c r="D2109" s="71"/>
      <c r="F2109" s="102"/>
      <c r="G2109" s="102"/>
      <c r="H2109" s="102"/>
    </row>
    <row r="2110" spans="2:8" x14ac:dyDescent="0.25">
      <c r="B2110" s="93"/>
      <c r="C2110" s="49" t="s">
        <v>337</v>
      </c>
      <c r="D2110" s="71"/>
      <c r="F2110" s="102"/>
      <c r="G2110" s="102"/>
      <c r="H2110" s="102"/>
    </row>
    <row r="2111" spans="2:8" x14ac:dyDescent="0.25">
      <c r="B2111" s="93"/>
      <c r="C2111" s="49"/>
      <c r="D2111" s="71"/>
      <c r="F2111" s="102"/>
      <c r="G2111" s="102"/>
      <c r="H2111" s="102"/>
    </row>
    <row r="2112" spans="2:8" x14ac:dyDescent="0.25">
      <c r="B2112" s="93"/>
      <c r="C2112" s="49" t="s">
        <v>332</v>
      </c>
      <c r="D2112" s="71"/>
      <c r="F2112" s="102"/>
      <c r="G2112" s="102"/>
      <c r="H2112" s="102"/>
    </row>
    <row r="2113" spans="2:8" x14ac:dyDescent="0.25">
      <c r="B2113" s="93"/>
      <c r="C2113" s="49"/>
      <c r="D2113" s="71"/>
      <c r="F2113" s="102"/>
      <c r="G2113" s="102"/>
      <c r="H2113" s="102"/>
    </row>
    <row r="2114" spans="2:8" x14ac:dyDescent="0.25">
      <c r="B2114" s="93"/>
      <c r="C2114" s="49" t="s">
        <v>333</v>
      </c>
      <c r="D2114" s="71"/>
      <c r="F2114" s="102"/>
      <c r="G2114" s="102"/>
      <c r="H2114" s="102"/>
    </row>
    <row r="2115" spans="2:8" x14ac:dyDescent="0.25">
      <c r="B2115" s="93"/>
      <c r="C2115" s="49"/>
      <c r="D2115" s="71"/>
      <c r="F2115" s="102"/>
      <c r="G2115" s="102"/>
      <c r="H2115" s="102"/>
    </row>
    <row r="2116" spans="2:8" x14ac:dyDescent="0.25">
      <c r="B2116" s="93"/>
      <c r="C2116" s="49" t="s">
        <v>334</v>
      </c>
      <c r="D2116" s="71"/>
      <c r="F2116" s="102"/>
      <c r="G2116" s="102"/>
      <c r="H2116" s="102"/>
    </row>
    <row r="2117" spans="2:8" x14ac:dyDescent="0.25">
      <c r="B2117" s="93"/>
      <c r="C2117" s="49"/>
      <c r="D2117" s="71"/>
      <c r="F2117" s="102"/>
      <c r="G2117" s="102"/>
      <c r="H2117" s="102"/>
    </row>
    <row r="2118" spans="2:8" x14ac:dyDescent="0.25">
      <c r="B2118" s="93"/>
      <c r="C2118" s="49" t="s">
        <v>335</v>
      </c>
      <c r="D2118" s="71"/>
      <c r="F2118" s="102"/>
      <c r="G2118" s="102"/>
      <c r="H2118" s="102"/>
    </row>
    <row r="2119" spans="2:8" x14ac:dyDescent="0.25">
      <c r="B2119" s="93"/>
      <c r="C2119" s="49"/>
      <c r="D2119" s="71"/>
      <c r="F2119" s="102"/>
      <c r="G2119" s="102"/>
      <c r="H2119" s="102"/>
    </row>
    <row r="2120" spans="2:8" x14ac:dyDescent="0.25">
      <c r="B2120" s="93"/>
      <c r="C2120" s="49" t="s">
        <v>336</v>
      </c>
      <c r="D2120" s="71"/>
      <c r="F2120" s="102"/>
      <c r="G2120" s="102"/>
      <c r="H2120" s="102"/>
    </row>
    <row r="2121" spans="2:8" x14ac:dyDescent="0.25">
      <c r="B2121" s="93"/>
      <c r="C2121" s="49"/>
      <c r="D2121" s="71"/>
      <c r="F2121" s="102"/>
      <c r="G2121" s="102"/>
      <c r="H2121" s="102"/>
    </row>
    <row r="2122" spans="2:8" x14ac:dyDescent="0.25">
      <c r="B2122" s="93"/>
      <c r="C2122" s="49" t="s">
        <v>338</v>
      </c>
      <c r="D2122" s="71"/>
      <c r="F2122" s="102"/>
      <c r="G2122" s="102"/>
      <c r="H2122" s="102"/>
    </row>
    <row r="2123" spans="2:8" x14ac:dyDescent="0.25">
      <c r="B2123" s="93"/>
      <c r="C2123" s="49"/>
      <c r="D2123" s="71"/>
      <c r="F2123" s="102"/>
      <c r="G2123" s="102"/>
      <c r="H2123" s="102"/>
    </row>
    <row r="2124" spans="2:8" x14ac:dyDescent="0.25">
      <c r="B2124" s="93"/>
      <c r="C2124" s="49" t="s">
        <v>134</v>
      </c>
      <c r="D2124" s="71"/>
      <c r="F2124" s="102"/>
      <c r="G2124" s="102"/>
      <c r="H2124" s="102"/>
    </row>
    <row r="2125" spans="2:8" x14ac:dyDescent="0.25">
      <c r="B2125" s="93"/>
      <c r="C2125" s="49"/>
      <c r="D2125" s="71"/>
      <c r="F2125" s="102"/>
      <c r="G2125" s="102"/>
      <c r="H2125" s="102"/>
    </row>
    <row r="2126" spans="2:8" x14ac:dyDescent="0.25">
      <c r="B2126" s="93"/>
      <c r="C2126" s="49" t="s">
        <v>812</v>
      </c>
      <c r="D2126" s="71"/>
      <c r="F2126" s="102"/>
      <c r="G2126" s="102"/>
      <c r="H2126" s="102"/>
    </row>
    <row r="2127" spans="2:8" x14ac:dyDescent="0.25">
      <c r="B2127" s="93"/>
      <c r="C2127" s="49"/>
      <c r="D2127" s="71"/>
      <c r="F2127" s="102"/>
      <c r="G2127" s="102"/>
      <c r="H2127" s="102"/>
    </row>
    <row r="2128" spans="2:8" x14ac:dyDescent="0.25">
      <c r="B2128" s="93"/>
      <c r="C2128" s="49" t="s">
        <v>135</v>
      </c>
      <c r="D2128" s="71"/>
      <c r="F2128" s="102"/>
      <c r="G2128" s="102"/>
      <c r="H2128" s="102"/>
    </row>
    <row r="2129" spans="2:8" x14ac:dyDescent="0.25">
      <c r="B2129" s="93"/>
      <c r="C2129" s="49"/>
      <c r="D2129" s="71"/>
      <c r="F2129" s="102"/>
      <c r="G2129" s="102"/>
      <c r="H2129" s="102"/>
    </row>
    <row r="2130" spans="2:8" x14ac:dyDescent="0.25">
      <c r="B2130" s="93"/>
      <c r="C2130" s="2" t="s">
        <v>339</v>
      </c>
      <c r="D2130" s="71"/>
      <c r="F2130" s="102"/>
      <c r="G2130" s="102"/>
      <c r="H2130" s="102"/>
    </row>
    <row r="2131" spans="2:8" x14ac:dyDescent="0.25">
      <c r="B2131" s="93"/>
      <c r="C2131" s="49"/>
      <c r="D2131" s="71"/>
      <c r="F2131" s="102"/>
      <c r="G2131" s="102"/>
      <c r="H2131" s="102"/>
    </row>
    <row r="2132" spans="2:8" x14ac:dyDescent="0.25">
      <c r="B2132" s="93"/>
      <c r="C2132" s="50" t="s">
        <v>136</v>
      </c>
      <c r="D2132" s="71"/>
      <c r="F2132" s="102"/>
      <c r="G2132" s="102"/>
      <c r="H2132" s="102"/>
    </row>
    <row r="2133" spans="2:8" x14ac:dyDescent="0.25">
      <c r="B2133" s="93"/>
      <c r="C2133" s="49"/>
      <c r="D2133" s="71"/>
      <c r="F2133" s="102"/>
      <c r="G2133" s="102"/>
      <c r="H2133" s="102"/>
    </row>
    <row r="2134" spans="2:8" x14ac:dyDescent="0.25">
      <c r="B2134" s="99">
        <v>11.1</v>
      </c>
      <c r="C2134" s="49" t="s">
        <v>343</v>
      </c>
      <c r="D2134" s="71" t="s">
        <v>340</v>
      </c>
      <c r="E2134" s="106">
        <v>1</v>
      </c>
      <c r="F2134" s="136">
        <v>0</v>
      </c>
      <c r="G2134" s="136">
        <v>0</v>
      </c>
      <c r="H2134" s="136">
        <f t="shared" ref="H2134" si="466">SUM(F2134+G2134)*E2134</f>
        <v>0</v>
      </c>
    </row>
    <row r="2135" spans="2:8" x14ac:dyDescent="0.25">
      <c r="B2135" s="93"/>
      <c r="C2135" s="49"/>
      <c r="D2135" s="71"/>
      <c r="F2135" s="102"/>
      <c r="G2135" s="102"/>
      <c r="H2135" s="102"/>
    </row>
    <row r="2136" spans="2:8" x14ac:dyDescent="0.25">
      <c r="B2136" s="99">
        <f>B2134+0.1</f>
        <v>11.2</v>
      </c>
      <c r="C2136" s="49" t="s">
        <v>341</v>
      </c>
      <c r="D2136" s="71" t="s">
        <v>340</v>
      </c>
      <c r="E2136" s="106">
        <v>1</v>
      </c>
      <c r="F2136" s="136">
        <v>0</v>
      </c>
      <c r="G2136" s="136">
        <v>0</v>
      </c>
      <c r="H2136" s="136">
        <f t="shared" ref="H2136" si="467">SUM(F2136+G2136)*E2136</f>
        <v>0</v>
      </c>
    </row>
    <row r="2137" spans="2:8" x14ac:dyDescent="0.25">
      <c r="B2137" s="99"/>
      <c r="C2137" s="49"/>
      <c r="D2137" s="71"/>
      <c r="F2137" s="102"/>
      <c r="G2137" s="102"/>
      <c r="H2137" s="102"/>
    </row>
    <row r="2138" spans="2:8" x14ac:dyDescent="0.25">
      <c r="B2138" s="99">
        <f t="shared" ref="B2138:B2160" si="468">B2136+0.1</f>
        <v>11.299999999999999</v>
      </c>
      <c r="C2138" s="49" t="s">
        <v>342</v>
      </c>
      <c r="D2138" s="71" t="s">
        <v>340</v>
      </c>
      <c r="E2138" s="106">
        <v>1</v>
      </c>
      <c r="F2138" s="136">
        <v>0</v>
      </c>
      <c r="G2138" s="136">
        <v>0</v>
      </c>
      <c r="H2138" s="136">
        <f t="shared" ref="H2138" si="469">SUM(F2138+G2138)*E2138</f>
        <v>0</v>
      </c>
    </row>
    <row r="2139" spans="2:8" x14ac:dyDescent="0.25">
      <c r="B2139" s="99"/>
      <c r="C2139" s="49"/>
      <c r="D2139" s="71"/>
      <c r="F2139" s="102"/>
      <c r="G2139" s="102"/>
      <c r="H2139" s="102"/>
    </row>
    <row r="2140" spans="2:8" x14ac:dyDescent="0.25">
      <c r="B2140" s="99"/>
      <c r="C2140" s="2" t="s">
        <v>344</v>
      </c>
      <c r="D2140" s="71"/>
      <c r="F2140" s="102"/>
      <c r="G2140" s="102"/>
      <c r="H2140" s="102"/>
    </row>
    <row r="2141" spans="2:8" x14ac:dyDescent="0.25">
      <c r="B2141" s="99"/>
      <c r="C2141" s="49"/>
      <c r="D2141" s="71"/>
      <c r="F2141" s="102"/>
      <c r="G2141" s="102"/>
      <c r="H2141" s="102"/>
    </row>
    <row r="2142" spans="2:8" x14ac:dyDescent="0.25">
      <c r="B2142" s="99"/>
      <c r="C2142" s="50" t="s">
        <v>136</v>
      </c>
      <c r="D2142" s="71"/>
      <c r="F2142" s="102"/>
      <c r="G2142" s="102"/>
      <c r="H2142" s="102"/>
    </row>
    <row r="2143" spans="2:8" x14ac:dyDescent="0.25">
      <c r="B2143" s="99"/>
      <c r="C2143" s="49"/>
      <c r="D2143" s="71"/>
      <c r="F2143" s="102"/>
      <c r="G2143" s="102"/>
      <c r="H2143" s="102"/>
    </row>
    <row r="2144" spans="2:8" x14ac:dyDescent="0.25">
      <c r="B2144" s="99">
        <f>B2138+0.1</f>
        <v>11.399999999999999</v>
      </c>
      <c r="C2144" s="49" t="s">
        <v>345</v>
      </c>
      <c r="D2144" s="71" t="s">
        <v>8</v>
      </c>
      <c r="E2144" s="106">
        <v>1</v>
      </c>
      <c r="F2144" s="136">
        <v>0</v>
      </c>
      <c r="G2144" s="136">
        <v>0</v>
      </c>
      <c r="H2144" s="136">
        <f t="shared" ref="H2144" si="470">SUM(F2144+G2144)*E2144</f>
        <v>0</v>
      </c>
    </row>
    <row r="2145" spans="2:8" x14ac:dyDescent="0.25">
      <c r="B2145" s="99"/>
      <c r="C2145" s="49"/>
      <c r="D2145" s="71"/>
      <c r="F2145" s="102"/>
      <c r="G2145" s="102"/>
      <c r="H2145" s="102"/>
    </row>
    <row r="2146" spans="2:8" x14ac:dyDescent="0.25">
      <c r="B2146" s="99"/>
      <c r="C2146" s="2" t="s">
        <v>137</v>
      </c>
      <c r="D2146" s="71"/>
      <c r="F2146" s="102"/>
      <c r="G2146" s="102"/>
      <c r="H2146" s="102"/>
    </row>
    <row r="2147" spans="2:8" x14ac:dyDescent="0.25">
      <c r="B2147" s="99"/>
      <c r="C2147" s="49"/>
      <c r="D2147" s="71"/>
      <c r="F2147" s="102"/>
      <c r="G2147" s="102"/>
      <c r="H2147" s="102"/>
    </row>
    <row r="2148" spans="2:8" ht="27.6" x14ac:dyDescent="0.25">
      <c r="B2148" s="99"/>
      <c r="C2148" s="50" t="s">
        <v>931</v>
      </c>
      <c r="D2148" s="71"/>
      <c r="F2148" s="102"/>
      <c r="G2148" s="102"/>
      <c r="H2148" s="102"/>
    </row>
    <row r="2149" spans="2:8" x14ac:dyDescent="0.25">
      <c r="B2149" s="99"/>
      <c r="C2149" s="49"/>
      <c r="D2149" s="71"/>
      <c r="F2149" s="102"/>
      <c r="G2149" s="102"/>
      <c r="H2149" s="102"/>
    </row>
    <row r="2150" spans="2:8" x14ac:dyDescent="0.25">
      <c r="B2150" s="99"/>
      <c r="C2150" s="50" t="s">
        <v>138</v>
      </c>
      <c r="D2150" s="71"/>
      <c r="F2150" s="102"/>
      <c r="G2150" s="102"/>
      <c r="H2150" s="102"/>
    </row>
    <row r="2151" spans="2:8" x14ac:dyDescent="0.25">
      <c r="B2151" s="99"/>
      <c r="C2151" s="49"/>
      <c r="D2151" s="71"/>
      <c r="F2151" s="102"/>
      <c r="G2151" s="102"/>
      <c r="H2151" s="102"/>
    </row>
    <row r="2152" spans="2:8" x14ac:dyDescent="0.25">
      <c r="B2152" s="99">
        <f>B2144+0.1</f>
        <v>11.499999999999998</v>
      </c>
      <c r="C2152" s="49" t="s">
        <v>355</v>
      </c>
      <c r="D2152" s="71" t="s">
        <v>8</v>
      </c>
      <c r="E2152" s="106">
        <v>1</v>
      </c>
      <c r="F2152" s="136">
        <v>0</v>
      </c>
      <c r="G2152" s="136">
        <v>0</v>
      </c>
      <c r="H2152" s="136">
        <f t="shared" ref="H2152" si="471">SUM(F2152+G2152)*E2152</f>
        <v>0</v>
      </c>
    </row>
    <row r="2153" spans="2:8" x14ac:dyDescent="0.25">
      <c r="B2153" s="99"/>
      <c r="C2153" s="49"/>
      <c r="D2153" s="71"/>
      <c r="F2153" s="102"/>
      <c r="G2153" s="102"/>
      <c r="H2153" s="102"/>
    </row>
    <row r="2154" spans="2:8" x14ac:dyDescent="0.25">
      <c r="B2154" s="99">
        <f t="shared" si="468"/>
        <v>11.599999999999998</v>
      </c>
      <c r="C2154" s="49" t="s">
        <v>346</v>
      </c>
      <c r="D2154" s="71" t="s">
        <v>8</v>
      </c>
      <c r="E2154" s="106">
        <v>1</v>
      </c>
      <c r="F2154" s="136">
        <v>0</v>
      </c>
      <c r="G2154" s="136">
        <v>0</v>
      </c>
      <c r="H2154" s="136">
        <f t="shared" ref="H2154" si="472">SUM(F2154+G2154)*E2154</f>
        <v>0</v>
      </c>
    </row>
    <row r="2155" spans="2:8" x14ac:dyDescent="0.25">
      <c r="B2155" s="99"/>
      <c r="C2155" s="49"/>
      <c r="D2155" s="71"/>
      <c r="F2155" s="102"/>
      <c r="G2155" s="102"/>
      <c r="H2155" s="102"/>
    </row>
    <row r="2156" spans="2:8" x14ac:dyDescent="0.25">
      <c r="B2156" s="99">
        <f t="shared" si="468"/>
        <v>11.699999999999998</v>
      </c>
      <c r="C2156" s="49" t="s">
        <v>347</v>
      </c>
      <c r="D2156" s="71" t="s">
        <v>8</v>
      </c>
      <c r="E2156" s="106">
        <v>1</v>
      </c>
      <c r="F2156" s="136">
        <v>0</v>
      </c>
      <c r="G2156" s="136">
        <v>0</v>
      </c>
      <c r="H2156" s="136">
        <f t="shared" ref="H2156" si="473">SUM(F2156+G2156)*E2156</f>
        <v>0</v>
      </c>
    </row>
    <row r="2157" spans="2:8" x14ac:dyDescent="0.25">
      <c r="B2157" s="99"/>
      <c r="C2157" s="49"/>
      <c r="D2157" s="71"/>
      <c r="F2157" s="102"/>
      <c r="G2157" s="102"/>
      <c r="H2157" s="102"/>
    </row>
    <row r="2158" spans="2:8" x14ac:dyDescent="0.25">
      <c r="B2158" s="99">
        <f t="shared" si="468"/>
        <v>11.799999999999997</v>
      </c>
      <c r="C2158" s="49" t="s">
        <v>348</v>
      </c>
      <c r="D2158" s="71" t="s">
        <v>8</v>
      </c>
      <c r="E2158" s="106">
        <v>1</v>
      </c>
      <c r="F2158" s="136">
        <v>0</v>
      </c>
      <c r="G2158" s="136">
        <v>0</v>
      </c>
      <c r="H2158" s="136">
        <f t="shared" ref="H2158" si="474">SUM(F2158+G2158)*E2158</f>
        <v>0</v>
      </c>
    </row>
    <row r="2159" spans="2:8" x14ac:dyDescent="0.25">
      <c r="B2159" s="99"/>
      <c r="C2159" s="49"/>
      <c r="D2159" s="71"/>
      <c r="F2159" s="102"/>
      <c r="G2159" s="102"/>
      <c r="H2159" s="102"/>
    </row>
    <row r="2160" spans="2:8" x14ac:dyDescent="0.25">
      <c r="B2160" s="99">
        <f t="shared" si="468"/>
        <v>11.899999999999997</v>
      </c>
      <c r="C2160" s="49" t="s">
        <v>349</v>
      </c>
      <c r="D2160" s="71" t="s">
        <v>8</v>
      </c>
      <c r="E2160" s="106">
        <v>1</v>
      </c>
      <c r="F2160" s="136">
        <v>0</v>
      </c>
      <c r="G2160" s="136">
        <v>0</v>
      </c>
      <c r="H2160" s="136">
        <f t="shared" ref="H2160" si="475">SUM(F2160+G2160)*E2160</f>
        <v>0</v>
      </c>
    </row>
    <row r="2161" spans="2:8" x14ac:dyDescent="0.25">
      <c r="B2161" s="93"/>
      <c r="C2161" s="49"/>
      <c r="D2161" s="71"/>
      <c r="F2161" s="102"/>
      <c r="G2161" s="102"/>
      <c r="H2161" s="102"/>
    </row>
    <row r="2162" spans="2:8" x14ac:dyDescent="0.25">
      <c r="B2162" s="93">
        <v>11.1</v>
      </c>
      <c r="C2162" s="49" t="s">
        <v>350</v>
      </c>
      <c r="D2162" s="71" t="s">
        <v>8</v>
      </c>
      <c r="E2162" s="106">
        <v>1</v>
      </c>
      <c r="F2162" s="136">
        <v>0</v>
      </c>
      <c r="G2162" s="136">
        <v>0</v>
      </c>
      <c r="H2162" s="136">
        <f t="shared" ref="H2162" si="476">SUM(F2162+G2162)*E2162</f>
        <v>0</v>
      </c>
    </row>
    <row r="2163" spans="2:8" ht="15.75" customHeight="1" x14ac:dyDescent="0.25">
      <c r="B2163" s="93"/>
      <c r="C2163" s="49"/>
      <c r="D2163" s="71"/>
      <c r="F2163" s="102"/>
      <c r="G2163" s="102"/>
      <c r="H2163" s="102"/>
    </row>
    <row r="2164" spans="2:8" ht="15.75" customHeight="1" x14ac:dyDescent="0.25">
      <c r="B2164" s="93">
        <f>B2162+0.01</f>
        <v>11.11</v>
      </c>
      <c r="C2164" s="49" t="s">
        <v>351</v>
      </c>
      <c r="D2164" s="71" t="s">
        <v>8</v>
      </c>
      <c r="E2164" s="106">
        <v>1</v>
      </c>
      <c r="F2164" s="136">
        <v>0</v>
      </c>
      <c r="G2164" s="136">
        <v>0</v>
      </c>
      <c r="H2164" s="136">
        <f t="shared" ref="H2164" si="477">SUM(F2164+G2164)*E2164</f>
        <v>0</v>
      </c>
    </row>
    <row r="2165" spans="2:8" ht="15.75" customHeight="1" x14ac:dyDescent="0.25">
      <c r="B2165" s="93"/>
      <c r="C2165" s="49"/>
      <c r="D2165" s="71"/>
      <c r="F2165" s="102"/>
      <c r="G2165" s="102"/>
      <c r="H2165" s="102"/>
    </row>
    <row r="2166" spans="2:8" ht="15.75" customHeight="1" x14ac:dyDescent="0.25">
      <c r="B2166" s="93">
        <f>B2164+0.01</f>
        <v>11.12</v>
      </c>
      <c r="C2166" s="49" t="s">
        <v>352</v>
      </c>
      <c r="D2166" s="71" t="s">
        <v>8</v>
      </c>
      <c r="E2166" s="106">
        <v>1</v>
      </c>
      <c r="F2166" s="136">
        <v>0</v>
      </c>
      <c r="G2166" s="136">
        <v>0</v>
      </c>
      <c r="H2166" s="136">
        <f t="shared" ref="H2166" si="478">SUM(F2166+G2166)*E2166</f>
        <v>0</v>
      </c>
    </row>
    <row r="2167" spans="2:8" ht="15.75" customHeight="1" x14ac:dyDescent="0.25">
      <c r="B2167" s="93"/>
      <c r="C2167" s="49"/>
      <c r="D2167" s="71"/>
      <c r="F2167" s="102"/>
      <c r="G2167" s="102"/>
      <c r="H2167" s="102"/>
    </row>
    <row r="2168" spans="2:8" ht="15.75" customHeight="1" x14ac:dyDescent="0.25">
      <c r="B2168" s="93">
        <f t="shared" ref="B2168:B2174" si="479">B2166+0.01</f>
        <v>11.129999999999999</v>
      </c>
      <c r="C2168" s="49" t="s">
        <v>353</v>
      </c>
      <c r="D2168" s="71" t="s">
        <v>8</v>
      </c>
      <c r="E2168" s="106">
        <v>1</v>
      </c>
      <c r="F2168" s="136">
        <v>0</v>
      </c>
      <c r="G2168" s="136">
        <v>0</v>
      </c>
      <c r="H2168" s="136">
        <f t="shared" ref="H2168" si="480">SUM(F2168+G2168)*E2168</f>
        <v>0</v>
      </c>
    </row>
    <row r="2169" spans="2:8" ht="15.75" customHeight="1" x14ac:dyDescent="0.25">
      <c r="B2169" s="93"/>
      <c r="C2169" s="49"/>
      <c r="D2169" s="71"/>
      <c r="F2169" s="102"/>
      <c r="G2169" s="102"/>
      <c r="H2169" s="102"/>
    </row>
    <row r="2170" spans="2:8" ht="15.75" customHeight="1" x14ac:dyDescent="0.25">
      <c r="B2170" s="93">
        <f t="shared" si="479"/>
        <v>11.139999999999999</v>
      </c>
      <c r="C2170" s="49" t="s">
        <v>354</v>
      </c>
      <c r="D2170" s="71" t="s">
        <v>8</v>
      </c>
      <c r="E2170" s="106">
        <v>1</v>
      </c>
      <c r="F2170" s="136">
        <v>0</v>
      </c>
      <c r="G2170" s="136">
        <v>0</v>
      </c>
      <c r="H2170" s="136">
        <f t="shared" ref="H2170" si="481">SUM(F2170+G2170)*E2170</f>
        <v>0</v>
      </c>
    </row>
    <row r="2171" spans="2:8" ht="15.75" customHeight="1" x14ac:dyDescent="0.25">
      <c r="B2171" s="93"/>
      <c r="C2171" s="49"/>
      <c r="D2171" s="71"/>
      <c r="F2171" s="102"/>
      <c r="G2171" s="102"/>
      <c r="H2171" s="102"/>
    </row>
    <row r="2172" spans="2:8" ht="15.75" customHeight="1" x14ac:dyDescent="0.25">
      <c r="B2172" s="93">
        <f t="shared" si="479"/>
        <v>11.149999999999999</v>
      </c>
      <c r="C2172" s="49" t="s">
        <v>356</v>
      </c>
      <c r="D2172" s="71" t="s">
        <v>8</v>
      </c>
      <c r="E2172" s="106">
        <v>1</v>
      </c>
      <c r="F2172" s="136">
        <v>0</v>
      </c>
      <c r="G2172" s="136">
        <v>0</v>
      </c>
      <c r="H2172" s="136">
        <f t="shared" ref="H2172" si="482">SUM(F2172+G2172)*E2172</f>
        <v>0</v>
      </c>
    </row>
    <row r="2173" spans="2:8" ht="15.75" customHeight="1" x14ac:dyDescent="0.25">
      <c r="B2173" s="93"/>
      <c r="C2173" s="49"/>
      <c r="D2173" s="71"/>
      <c r="F2173" s="102"/>
      <c r="G2173" s="102"/>
      <c r="H2173" s="102"/>
    </row>
    <row r="2174" spans="2:8" ht="15.75" customHeight="1" x14ac:dyDescent="0.25">
      <c r="B2174" s="93">
        <f t="shared" si="479"/>
        <v>11.159999999999998</v>
      </c>
      <c r="C2174" s="49" t="s">
        <v>367</v>
      </c>
      <c r="D2174" s="71" t="s">
        <v>8</v>
      </c>
      <c r="E2174" s="106">
        <v>1</v>
      </c>
      <c r="F2174" s="136">
        <v>0</v>
      </c>
      <c r="G2174" s="136">
        <v>0</v>
      </c>
      <c r="H2174" s="136">
        <f t="shared" ref="H2174" si="483">SUM(F2174+G2174)*E2174</f>
        <v>0</v>
      </c>
    </row>
    <row r="2175" spans="2:8" ht="15.75" customHeight="1" x14ac:dyDescent="0.25">
      <c r="B2175" s="93"/>
      <c r="C2175" s="49"/>
      <c r="D2175" s="71"/>
      <c r="F2175" s="102"/>
      <c r="G2175" s="102"/>
      <c r="H2175" s="102"/>
    </row>
    <row r="2176" spans="2:8" x14ac:dyDescent="0.25">
      <c r="B2176" s="93"/>
      <c r="C2176" s="49"/>
      <c r="D2176" s="71"/>
      <c r="F2176" s="102"/>
      <c r="G2176" s="102"/>
      <c r="H2176" s="102"/>
    </row>
    <row r="2177" spans="2:8" x14ac:dyDescent="0.25">
      <c r="B2177" s="93"/>
      <c r="C2177" s="49"/>
      <c r="D2177" s="71"/>
      <c r="F2177" s="102"/>
      <c r="G2177" s="102"/>
      <c r="H2177" s="102"/>
    </row>
    <row r="2178" spans="2:8" x14ac:dyDescent="0.25">
      <c r="B2178" s="93"/>
      <c r="C2178" s="49"/>
      <c r="D2178" s="71"/>
      <c r="F2178" s="102"/>
      <c r="G2178" s="102"/>
      <c r="H2178" s="102"/>
    </row>
    <row r="2179" spans="2:8" x14ac:dyDescent="0.25">
      <c r="B2179" s="118"/>
      <c r="C2179" s="119" t="s">
        <v>25</v>
      </c>
      <c r="D2179" s="104"/>
      <c r="E2179" s="104"/>
      <c r="F2179" s="104"/>
      <c r="G2179" s="108"/>
      <c r="H2179" s="153">
        <f>SUM(H2098:H2177)</f>
        <v>0</v>
      </c>
    </row>
    <row r="2180" spans="2:8" x14ac:dyDescent="0.25">
      <c r="B2180" s="65" t="s">
        <v>1</v>
      </c>
      <c r="C2180" s="43" t="s">
        <v>2</v>
      </c>
      <c r="D2180" s="65" t="s">
        <v>3</v>
      </c>
      <c r="E2180" s="66" t="s">
        <v>4</v>
      </c>
      <c r="F2180" s="66" t="s">
        <v>5</v>
      </c>
      <c r="G2180" s="66" t="s">
        <v>22</v>
      </c>
      <c r="H2180" s="67" t="s">
        <v>23</v>
      </c>
    </row>
    <row r="2181" spans="2:8" ht="14.4" thickBot="1" x14ac:dyDescent="0.3">
      <c r="B2181" s="68"/>
      <c r="C2181" s="21" t="s">
        <v>26</v>
      </c>
      <c r="D2181" s="71"/>
      <c r="E2181" s="69"/>
      <c r="F2181" s="64"/>
      <c r="G2181" s="64"/>
      <c r="H2181" s="141">
        <f>SUM(H2179)</f>
        <v>0</v>
      </c>
    </row>
    <row r="2182" spans="2:8" ht="14.4" thickTop="1" x14ac:dyDescent="0.25">
      <c r="B2182" s="93"/>
      <c r="C2182" s="49"/>
      <c r="D2182" s="71"/>
      <c r="F2182" s="102"/>
      <c r="G2182" s="102"/>
      <c r="H2182" s="102"/>
    </row>
    <row r="2183" spans="2:8" x14ac:dyDescent="0.25">
      <c r="B2183" s="93">
        <f>B2174+0.01</f>
        <v>11.169999999999998</v>
      </c>
      <c r="C2183" s="49" t="s">
        <v>357</v>
      </c>
      <c r="D2183" s="71" t="s">
        <v>8</v>
      </c>
      <c r="E2183" s="106">
        <v>1</v>
      </c>
      <c r="F2183" s="136">
        <v>0</v>
      </c>
      <c r="G2183" s="136">
        <v>0</v>
      </c>
      <c r="H2183" s="136">
        <f t="shared" ref="H2183" si="484">SUM(F2183+G2183)*E2183</f>
        <v>0</v>
      </c>
    </row>
    <row r="2184" spans="2:8" x14ac:dyDescent="0.25">
      <c r="B2184" s="93"/>
      <c r="C2184" s="49"/>
      <c r="D2184" s="71"/>
      <c r="F2184" s="102"/>
      <c r="G2184" s="102"/>
      <c r="H2184" s="102"/>
    </row>
    <row r="2185" spans="2:8" x14ac:dyDescent="0.25">
      <c r="B2185" s="93">
        <f t="shared" ref="B2185:B2203" si="485">B2183+0.01</f>
        <v>11.179999999999998</v>
      </c>
      <c r="C2185" s="49" t="s">
        <v>358</v>
      </c>
      <c r="D2185" s="71" t="s">
        <v>8</v>
      </c>
      <c r="E2185" s="106">
        <v>1</v>
      </c>
      <c r="F2185" s="136">
        <v>0</v>
      </c>
      <c r="G2185" s="136">
        <v>0</v>
      </c>
      <c r="H2185" s="136">
        <f t="shared" ref="H2185" si="486">SUM(F2185+G2185)*E2185</f>
        <v>0</v>
      </c>
    </row>
    <row r="2186" spans="2:8" x14ac:dyDescent="0.25">
      <c r="B2186" s="93"/>
      <c r="C2186" s="49"/>
      <c r="D2186" s="71"/>
      <c r="F2186" s="102"/>
      <c r="G2186" s="102"/>
      <c r="H2186" s="102"/>
    </row>
    <row r="2187" spans="2:8" x14ac:dyDescent="0.25">
      <c r="B2187" s="93">
        <f t="shared" si="485"/>
        <v>11.189999999999998</v>
      </c>
      <c r="C2187" s="49" t="s">
        <v>359</v>
      </c>
      <c r="D2187" s="71" t="s">
        <v>8</v>
      </c>
      <c r="E2187" s="106">
        <v>1</v>
      </c>
      <c r="F2187" s="136">
        <v>0</v>
      </c>
      <c r="G2187" s="136">
        <v>0</v>
      </c>
      <c r="H2187" s="136">
        <f t="shared" ref="H2187" si="487">SUM(F2187+G2187)*E2187</f>
        <v>0</v>
      </c>
    </row>
    <row r="2188" spans="2:8" x14ac:dyDescent="0.25">
      <c r="B2188" s="93"/>
      <c r="C2188" s="49"/>
      <c r="D2188" s="71"/>
      <c r="F2188" s="102"/>
      <c r="G2188" s="102"/>
      <c r="H2188" s="102"/>
    </row>
    <row r="2189" spans="2:8" x14ac:dyDescent="0.25">
      <c r="B2189" s="93">
        <f t="shared" si="485"/>
        <v>11.199999999999998</v>
      </c>
      <c r="C2189" s="49" t="s">
        <v>360</v>
      </c>
      <c r="D2189" s="71" t="s">
        <v>8</v>
      </c>
      <c r="E2189" s="106">
        <v>1</v>
      </c>
      <c r="F2189" s="136">
        <v>0</v>
      </c>
      <c r="G2189" s="136">
        <v>0</v>
      </c>
      <c r="H2189" s="136">
        <f t="shared" ref="H2189" si="488">SUM(F2189+G2189)*E2189</f>
        <v>0</v>
      </c>
    </row>
    <row r="2190" spans="2:8" x14ac:dyDescent="0.25">
      <c r="B2190" s="93"/>
      <c r="C2190" s="49"/>
      <c r="D2190" s="71"/>
      <c r="F2190" s="102"/>
      <c r="G2190" s="102"/>
      <c r="H2190" s="102"/>
    </row>
    <row r="2191" spans="2:8" x14ac:dyDescent="0.25">
      <c r="B2191" s="93">
        <f t="shared" si="485"/>
        <v>11.209999999999997</v>
      </c>
      <c r="C2191" s="49" t="s">
        <v>361</v>
      </c>
      <c r="D2191" s="71" t="s">
        <v>8</v>
      </c>
      <c r="E2191" s="106">
        <v>1</v>
      </c>
      <c r="F2191" s="136">
        <v>0</v>
      </c>
      <c r="G2191" s="136">
        <v>0</v>
      </c>
      <c r="H2191" s="136">
        <f t="shared" ref="H2191" si="489">SUM(F2191+G2191)*E2191</f>
        <v>0</v>
      </c>
    </row>
    <row r="2192" spans="2:8" x14ac:dyDescent="0.25">
      <c r="B2192" s="93"/>
      <c r="C2192" s="49"/>
      <c r="D2192" s="71"/>
      <c r="F2192" s="102"/>
      <c r="G2192" s="102"/>
      <c r="H2192" s="102"/>
    </row>
    <row r="2193" spans="2:8" x14ac:dyDescent="0.25">
      <c r="B2193" s="93">
        <f t="shared" si="485"/>
        <v>11.219999999999997</v>
      </c>
      <c r="C2193" s="49" t="s">
        <v>362</v>
      </c>
      <c r="D2193" s="71" t="s">
        <v>8</v>
      </c>
      <c r="E2193" s="106">
        <v>1</v>
      </c>
      <c r="F2193" s="136">
        <v>0</v>
      </c>
      <c r="G2193" s="136">
        <v>0</v>
      </c>
      <c r="H2193" s="136">
        <f t="shared" ref="H2193" si="490">SUM(F2193+G2193)*E2193</f>
        <v>0</v>
      </c>
    </row>
    <row r="2194" spans="2:8" x14ac:dyDescent="0.25">
      <c r="B2194" s="93"/>
      <c r="C2194" s="49"/>
      <c r="D2194" s="71"/>
      <c r="F2194" s="102"/>
      <c r="G2194" s="102"/>
      <c r="H2194" s="102"/>
    </row>
    <row r="2195" spans="2:8" x14ac:dyDescent="0.25">
      <c r="B2195" s="93">
        <f t="shared" si="485"/>
        <v>11.229999999999997</v>
      </c>
      <c r="C2195" s="49" t="s">
        <v>363</v>
      </c>
      <c r="D2195" s="71" t="s">
        <v>8</v>
      </c>
      <c r="E2195" s="106">
        <v>1</v>
      </c>
      <c r="F2195" s="136">
        <v>0</v>
      </c>
      <c r="G2195" s="136">
        <v>0</v>
      </c>
      <c r="H2195" s="136">
        <f t="shared" ref="H2195" si="491">SUM(F2195+G2195)*E2195</f>
        <v>0</v>
      </c>
    </row>
    <row r="2196" spans="2:8" x14ac:dyDescent="0.25">
      <c r="B2196" s="93"/>
      <c r="C2196" s="49"/>
      <c r="D2196" s="71"/>
      <c r="F2196" s="102"/>
      <c r="G2196" s="102"/>
      <c r="H2196" s="102"/>
    </row>
    <row r="2197" spans="2:8" x14ac:dyDescent="0.25">
      <c r="B2197" s="93">
        <f t="shared" si="485"/>
        <v>11.239999999999997</v>
      </c>
      <c r="C2197" s="49" t="s">
        <v>364</v>
      </c>
      <c r="D2197" s="71" t="s">
        <v>8</v>
      </c>
      <c r="E2197" s="106">
        <v>1</v>
      </c>
      <c r="F2197" s="136">
        <v>0</v>
      </c>
      <c r="G2197" s="136">
        <v>0</v>
      </c>
      <c r="H2197" s="136">
        <f t="shared" ref="H2197" si="492">SUM(F2197+G2197)*E2197</f>
        <v>0</v>
      </c>
    </row>
    <row r="2198" spans="2:8" x14ac:dyDescent="0.25">
      <c r="B2198" s="93"/>
      <c r="C2198" s="49"/>
      <c r="D2198" s="71"/>
      <c r="F2198" s="102"/>
      <c r="G2198" s="102"/>
      <c r="H2198" s="102"/>
    </row>
    <row r="2199" spans="2:8" x14ac:dyDescent="0.25">
      <c r="B2199" s="93">
        <f t="shared" si="485"/>
        <v>11.249999999999996</v>
      </c>
      <c r="C2199" s="49" t="s">
        <v>365</v>
      </c>
      <c r="D2199" s="71" t="s">
        <v>8</v>
      </c>
      <c r="E2199" s="106">
        <v>1</v>
      </c>
      <c r="F2199" s="136">
        <v>0</v>
      </c>
      <c r="G2199" s="136">
        <v>0</v>
      </c>
      <c r="H2199" s="136">
        <f t="shared" ref="H2199" si="493">SUM(F2199+G2199)*E2199</f>
        <v>0</v>
      </c>
    </row>
    <row r="2200" spans="2:8" x14ac:dyDescent="0.25">
      <c r="B2200" s="93"/>
      <c r="C2200" s="49"/>
      <c r="D2200" s="71"/>
      <c r="F2200" s="102"/>
      <c r="G2200" s="102"/>
      <c r="H2200" s="102"/>
    </row>
    <row r="2201" spans="2:8" x14ac:dyDescent="0.25">
      <c r="B2201" s="93">
        <f t="shared" si="485"/>
        <v>11.259999999999996</v>
      </c>
      <c r="C2201" s="49" t="s">
        <v>366</v>
      </c>
      <c r="D2201" s="71" t="s">
        <v>8</v>
      </c>
      <c r="E2201" s="106">
        <v>1</v>
      </c>
      <c r="F2201" s="136">
        <v>0</v>
      </c>
      <c r="G2201" s="136">
        <v>0</v>
      </c>
      <c r="H2201" s="136">
        <f t="shared" ref="H2201" si="494">SUM(F2201+G2201)*E2201</f>
        <v>0</v>
      </c>
    </row>
    <row r="2202" spans="2:8" x14ac:dyDescent="0.25">
      <c r="B2202" s="93"/>
      <c r="C2202" s="49"/>
      <c r="D2202" s="71"/>
      <c r="F2202" s="102"/>
      <c r="G2202" s="102"/>
      <c r="H2202" s="102"/>
    </row>
    <row r="2203" spans="2:8" x14ac:dyDescent="0.25">
      <c r="B2203" s="93">
        <f t="shared" si="485"/>
        <v>11.269999999999996</v>
      </c>
      <c r="C2203" s="49" t="s">
        <v>368</v>
      </c>
      <c r="D2203" s="71" t="s">
        <v>8</v>
      </c>
      <c r="E2203" s="106">
        <v>1</v>
      </c>
      <c r="F2203" s="136">
        <v>0</v>
      </c>
      <c r="G2203" s="136">
        <v>0</v>
      </c>
      <c r="H2203" s="136">
        <f t="shared" ref="H2203" si="495">SUM(F2203+G2203)*E2203</f>
        <v>0</v>
      </c>
    </row>
    <row r="2204" spans="2:8" x14ac:dyDescent="0.25">
      <c r="B2204" s="93"/>
      <c r="C2204" s="49"/>
      <c r="D2204" s="71"/>
      <c r="F2204" s="102"/>
      <c r="G2204" s="102"/>
      <c r="H2204" s="102"/>
    </row>
    <row r="2205" spans="2:8" x14ac:dyDescent="0.25">
      <c r="B2205" s="93"/>
      <c r="C2205" s="50" t="s">
        <v>11</v>
      </c>
      <c r="D2205" s="71"/>
      <c r="F2205" s="102"/>
      <c r="G2205" s="102"/>
      <c r="H2205" s="102"/>
    </row>
    <row r="2206" spans="2:8" x14ac:dyDescent="0.25">
      <c r="B2206" s="93"/>
      <c r="C2206" s="49"/>
      <c r="D2206" s="71"/>
      <c r="F2206" s="102"/>
      <c r="G2206" s="102"/>
      <c r="H2206" s="102"/>
    </row>
    <row r="2207" spans="2:8" x14ac:dyDescent="0.25">
      <c r="B2207" s="93">
        <f>B2203+0.01</f>
        <v>11.279999999999996</v>
      </c>
      <c r="C2207" s="49" t="s">
        <v>370</v>
      </c>
      <c r="D2207" s="71" t="s">
        <v>8</v>
      </c>
      <c r="E2207" s="106">
        <v>1</v>
      </c>
      <c r="F2207" s="136">
        <v>0</v>
      </c>
      <c r="G2207" s="136">
        <v>0</v>
      </c>
      <c r="H2207" s="136">
        <f t="shared" ref="H2207" si="496">SUM(F2207+G2207)*E2207</f>
        <v>0</v>
      </c>
    </row>
    <row r="2208" spans="2:8" x14ac:dyDescent="0.25">
      <c r="B2208" s="93"/>
      <c r="C2208" s="49"/>
      <c r="D2208" s="71"/>
      <c r="F2208" s="102"/>
      <c r="G2208" s="102"/>
      <c r="H2208" s="102"/>
    </row>
    <row r="2209" spans="2:8" x14ac:dyDescent="0.25">
      <c r="B2209" s="93">
        <f>B2207+0.01</f>
        <v>11.289999999999996</v>
      </c>
      <c r="C2209" s="49" t="s">
        <v>369</v>
      </c>
      <c r="D2209" s="71" t="s">
        <v>8</v>
      </c>
      <c r="E2209" s="106">
        <v>1</v>
      </c>
      <c r="F2209" s="136">
        <v>0</v>
      </c>
      <c r="G2209" s="136">
        <v>0</v>
      </c>
      <c r="H2209" s="136">
        <f t="shared" ref="H2209" si="497">SUM(F2209+G2209)*E2209</f>
        <v>0</v>
      </c>
    </row>
    <row r="2210" spans="2:8" x14ac:dyDescent="0.25">
      <c r="B2210" s="93"/>
      <c r="C2210" s="49"/>
      <c r="D2210" s="71"/>
      <c r="F2210" s="102"/>
      <c r="G2210" s="102"/>
      <c r="H2210" s="102"/>
    </row>
    <row r="2211" spans="2:8" x14ac:dyDescent="0.25">
      <c r="B2211" s="93"/>
      <c r="C2211" s="2" t="s">
        <v>371</v>
      </c>
      <c r="D2211" s="71"/>
      <c r="F2211" s="102"/>
      <c r="G2211" s="102"/>
      <c r="H2211" s="102"/>
    </row>
    <row r="2212" spans="2:8" x14ac:dyDescent="0.25">
      <c r="B2212" s="93"/>
      <c r="C2212" s="49"/>
      <c r="D2212" s="71"/>
      <c r="F2212" s="102"/>
      <c r="G2212" s="102"/>
      <c r="H2212" s="102"/>
    </row>
    <row r="2213" spans="2:8" x14ac:dyDescent="0.25">
      <c r="B2213" s="93"/>
      <c r="C2213" s="50" t="s">
        <v>139</v>
      </c>
      <c r="D2213" s="71"/>
      <c r="F2213" s="102"/>
      <c r="G2213" s="102"/>
      <c r="H2213" s="102"/>
    </row>
    <row r="2214" spans="2:8" x14ac:dyDescent="0.25">
      <c r="B2214" s="93"/>
      <c r="C2214" s="49"/>
      <c r="D2214" s="71"/>
      <c r="F2214" s="102"/>
      <c r="G2214" s="102"/>
      <c r="H2214" s="102"/>
    </row>
    <row r="2215" spans="2:8" x14ac:dyDescent="0.25">
      <c r="B2215" s="93">
        <f>B2209+0.01</f>
        <v>11.299999999999995</v>
      </c>
      <c r="C2215" s="49" t="s">
        <v>372</v>
      </c>
      <c r="D2215" s="71" t="s">
        <v>8</v>
      </c>
      <c r="E2215" s="106">
        <v>1</v>
      </c>
      <c r="F2215" s="136">
        <v>0</v>
      </c>
      <c r="G2215" s="136">
        <v>0</v>
      </c>
      <c r="H2215" s="136">
        <f t="shared" ref="H2215" si="498">SUM(F2215+G2215)*E2215</f>
        <v>0</v>
      </c>
    </row>
    <row r="2216" spans="2:8" x14ac:dyDescent="0.25">
      <c r="B2216" s="93"/>
      <c r="C2216" s="49"/>
      <c r="D2216" s="71"/>
      <c r="F2216" s="102"/>
      <c r="G2216" s="102"/>
      <c r="H2216" s="102"/>
    </row>
    <row r="2217" spans="2:8" x14ac:dyDescent="0.25">
      <c r="B2217" s="93">
        <f>B2215+0.01</f>
        <v>11.309999999999995</v>
      </c>
      <c r="C2217" s="49" t="s">
        <v>373</v>
      </c>
      <c r="D2217" s="71" t="s">
        <v>8</v>
      </c>
      <c r="E2217" s="106">
        <v>1</v>
      </c>
      <c r="F2217" s="136">
        <v>0</v>
      </c>
      <c r="G2217" s="136">
        <v>0</v>
      </c>
      <c r="H2217" s="136">
        <f t="shared" ref="H2217" si="499">SUM(F2217+G2217)*E2217</f>
        <v>0</v>
      </c>
    </row>
    <row r="2218" spans="2:8" x14ac:dyDescent="0.25">
      <c r="B2218" s="93"/>
      <c r="C2218" s="49"/>
      <c r="D2218" s="71"/>
      <c r="F2218" s="102"/>
      <c r="G2218" s="102"/>
      <c r="H2218" s="102"/>
    </row>
    <row r="2219" spans="2:8" x14ac:dyDescent="0.25">
      <c r="B2219" s="93">
        <f>B2217+0.01</f>
        <v>11.319999999999995</v>
      </c>
      <c r="C2219" s="49" t="s">
        <v>374</v>
      </c>
      <c r="D2219" s="71" t="s">
        <v>8</v>
      </c>
      <c r="E2219" s="106">
        <v>1</v>
      </c>
      <c r="F2219" s="136">
        <v>0</v>
      </c>
      <c r="G2219" s="136">
        <v>0</v>
      </c>
      <c r="H2219" s="136">
        <f t="shared" ref="H2219" si="500">SUM(F2219+G2219)*E2219</f>
        <v>0</v>
      </c>
    </row>
    <row r="2220" spans="2:8" x14ac:dyDescent="0.25">
      <c r="B2220" s="93"/>
      <c r="C2220" s="49"/>
      <c r="D2220" s="71"/>
      <c r="F2220" s="102"/>
      <c r="G2220" s="102"/>
      <c r="H2220" s="102"/>
    </row>
    <row r="2221" spans="2:8" x14ac:dyDescent="0.25">
      <c r="B2221" s="93">
        <f>B2219+0.01</f>
        <v>11.329999999999995</v>
      </c>
      <c r="C2221" s="49" t="s">
        <v>375</v>
      </c>
      <c r="D2221" s="71" t="s">
        <v>8</v>
      </c>
      <c r="E2221" s="106">
        <v>1</v>
      </c>
      <c r="F2221" s="136">
        <v>0</v>
      </c>
      <c r="G2221" s="136">
        <v>0</v>
      </c>
      <c r="H2221" s="136">
        <f t="shared" ref="H2221" si="501">SUM(F2221+G2221)*E2221</f>
        <v>0</v>
      </c>
    </row>
    <row r="2222" spans="2:8" x14ac:dyDescent="0.25">
      <c r="B2222" s="93"/>
      <c r="C2222" s="49"/>
      <c r="D2222" s="71"/>
      <c r="F2222" s="102"/>
      <c r="G2222" s="102"/>
      <c r="H2222" s="102"/>
    </row>
    <row r="2223" spans="2:8" x14ac:dyDescent="0.25">
      <c r="B2223" s="93">
        <f>B2221+0.01</f>
        <v>11.339999999999995</v>
      </c>
      <c r="C2223" s="49" t="s">
        <v>376</v>
      </c>
      <c r="D2223" s="71" t="s">
        <v>8</v>
      </c>
      <c r="E2223" s="106">
        <v>1</v>
      </c>
      <c r="F2223" s="136">
        <v>0</v>
      </c>
      <c r="G2223" s="136">
        <v>0</v>
      </c>
      <c r="H2223" s="136">
        <f t="shared" ref="H2223" si="502">SUM(F2223+G2223)*E2223</f>
        <v>0</v>
      </c>
    </row>
    <row r="2224" spans="2:8" x14ac:dyDescent="0.25">
      <c r="B2224" s="93"/>
      <c r="C2224" s="49"/>
      <c r="D2224" s="71"/>
      <c r="F2224" s="102"/>
      <c r="G2224" s="102"/>
      <c r="H2224" s="102"/>
    </row>
    <row r="2225" spans="2:8" x14ac:dyDescent="0.25">
      <c r="B2225" s="93">
        <f t="shared" ref="B2225:B2249" si="503">B2223+0.01</f>
        <v>11.349999999999994</v>
      </c>
      <c r="C2225" s="49" t="s">
        <v>377</v>
      </c>
      <c r="D2225" s="71" t="s">
        <v>8</v>
      </c>
      <c r="E2225" s="106">
        <v>1</v>
      </c>
      <c r="F2225" s="136">
        <v>0</v>
      </c>
      <c r="G2225" s="136">
        <v>0</v>
      </c>
      <c r="H2225" s="136">
        <f t="shared" ref="H2225" si="504">SUM(F2225+G2225)*E2225</f>
        <v>0</v>
      </c>
    </row>
    <row r="2226" spans="2:8" x14ac:dyDescent="0.25">
      <c r="B2226" s="93"/>
      <c r="C2226" s="49"/>
      <c r="D2226" s="71"/>
      <c r="F2226" s="102"/>
      <c r="G2226" s="102"/>
      <c r="H2226" s="102"/>
    </row>
    <row r="2227" spans="2:8" x14ac:dyDescent="0.25">
      <c r="B2227" s="93">
        <f t="shared" si="503"/>
        <v>11.359999999999994</v>
      </c>
      <c r="C2227" s="49" t="s">
        <v>378</v>
      </c>
      <c r="D2227" s="71" t="s">
        <v>8</v>
      </c>
      <c r="E2227" s="106">
        <v>1</v>
      </c>
      <c r="F2227" s="136">
        <v>0</v>
      </c>
      <c r="G2227" s="136">
        <v>0</v>
      </c>
      <c r="H2227" s="136">
        <f t="shared" ref="H2227" si="505">SUM(F2227+G2227)*E2227</f>
        <v>0</v>
      </c>
    </row>
    <row r="2228" spans="2:8" x14ac:dyDescent="0.25">
      <c r="B2228" s="93"/>
      <c r="C2228" s="49"/>
      <c r="D2228" s="71"/>
      <c r="F2228" s="102"/>
      <c r="G2228" s="102"/>
      <c r="H2228" s="102"/>
    </row>
    <row r="2229" spans="2:8" x14ac:dyDescent="0.25">
      <c r="B2229" s="93"/>
      <c r="C2229" s="2" t="s">
        <v>387</v>
      </c>
      <c r="D2229" s="71"/>
      <c r="F2229" s="102"/>
      <c r="G2229" s="102"/>
      <c r="H2229" s="102"/>
    </row>
    <row r="2230" spans="2:8" x14ac:dyDescent="0.25">
      <c r="B2230" s="93"/>
      <c r="C2230" s="49"/>
      <c r="D2230" s="71"/>
      <c r="F2230" s="102"/>
      <c r="G2230" s="102"/>
      <c r="H2230" s="102"/>
    </row>
    <row r="2231" spans="2:8" x14ac:dyDescent="0.25">
      <c r="B2231" s="93"/>
      <c r="C2231" s="50" t="s">
        <v>388</v>
      </c>
      <c r="D2231" s="71"/>
      <c r="F2231" s="102"/>
      <c r="G2231" s="102"/>
      <c r="H2231" s="102"/>
    </row>
    <row r="2232" spans="2:8" x14ac:dyDescent="0.25">
      <c r="B2232" s="93"/>
      <c r="C2232" s="49"/>
      <c r="D2232" s="71"/>
      <c r="F2232" s="102"/>
      <c r="G2232" s="102"/>
      <c r="H2232" s="102"/>
    </row>
    <row r="2233" spans="2:8" x14ac:dyDescent="0.25">
      <c r="B2233" s="93">
        <f>B2227+0.01</f>
        <v>11.369999999999994</v>
      </c>
      <c r="C2233" s="49" t="s">
        <v>379</v>
      </c>
      <c r="D2233" s="71" t="s">
        <v>8</v>
      </c>
      <c r="E2233" s="106">
        <v>1</v>
      </c>
      <c r="F2233" s="136">
        <v>0</v>
      </c>
      <c r="G2233" s="136">
        <v>0</v>
      </c>
      <c r="H2233" s="136">
        <f t="shared" ref="H2233" si="506">SUM(F2233+G2233)*E2233</f>
        <v>0</v>
      </c>
    </row>
    <row r="2234" spans="2:8" x14ac:dyDescent="0.25">
      <c r="B2234" s="93"/>
      <c r="C2234" s="49"/>
      <c r="D2234" s="71"/>
      <c r="F2234" s="102"/>
      <c r="G2234" s="102"/>
      <c r="H2234" s="102"/>
    </row>
    <row r="2235" spans="2:8" x14ac:dyDescent="0.25">
      <c r="B2235" s="93"/>
      <c r="C2235" s="2" t="s">
        <v>389</v>
      </c>
      <c r="D2235" s="71"/>
      <c r="F2235" s="102"/>
      <c r="G2235" s="102"/>
      <c r="H2235" s="102"/>
    </row>
    <row r="2236" spans="2:8" x14ac:dyDescent="0.25">
      <c r="B2236" s="93"/>
      <c r="C2236" s="49"/>
      <c r="D2236" s="71"/>
      <c r="F2236" s="102"/>
      <c r="G2236" s="102"/>
      <c r="H2236" s="102"/>
    </row>
    <row r="2237" spans="2:8" x14ac:dyDescent="0.25">
      <c r="B2237" s="93"/>
      <c r="C2237" s="50" t="s">
        <v>390</v>
      </c>
      <c r="D2237" s="71"/>
      <c r="F2237" s="102"/>
      <c r="G2237" s="102"/>
      <c r="H2237" s="102"/>
    </row>
    <row r="2238" spans="2:8" x14ac:dyDescent="0.25">
      <c r="B2238" s="93"/>
      <c r="C2238" s="49"/>
      <c r="D2238" s="71"/>
      <c r="F2238" s="102"/>
      <c r="G2238" s="102"/>
      <c r="H2238" s="102"/>
    </row>
    <row r="2239" spans="2:8" x14ac:dyDescent="0.25">
      <c r="B2239" s="93">
        <f>B2233+0.01</f>
        <v>11.379999999999994</v>
      </c>
      <c r="C2239" s="49" t="s">
        <v>380</v>
      </c>
      <c r="D2239" s="71" t="s">
        <v>8</v>
      </c>
      <c r="E2239" s="106">
        <v>1</v>
      </c>
      <c r="F2239" s="136">
        <v>0</v>
      </c>
      <c r="G2239" s="136">
        <v>0</v>
      </c>
      <c r="H2239" s="136">
        <f t="shared" ref="H2239" si="507">SUM(F2239+G2239)*E2239</f>
        <v>0</v>
      </c>
    </row>
    <row r="2240" spans="2:8" x14ac:dyDescent="0.25">
      <c r="B2240" s="93"/>
      <c r="C2240" s="49"/>
      <c r="D2240" s="71"/>
      <c r="F2240" s="102"/>
      <c r="G2240" s="102"/>
      <c r="H2240" s="102"/>
    </row>
    <row r="2241" spans="2:8" x14ac:dyDescent="0.25">
      <c r="B2241" s="93">
        <f t="shared" si="503"/>
        <v>11.389999999999993</v>
      </c>
      <c r="C2241" s="49" t="s">
        <v>381</v>
      </c>
      <c r="D2241" s="71" t="s">
        <v>8</v>
      </c>
      <c r="E2241" s="106">
        <v>1</v>
      </c>
      <c r="F2241" s="136">
        <v>0</v>
      </c>
      <c r="G2241" s="136">
        <v>0</v>
      </c>
      <c r="H2241" s="136">
        <f t="shared" ref="H2241" si="508">SUM(F2241+G2241)*E2241</f>
        <v>0</v>
      </c>
    </row>
    <row r="2242" spans="2:8" x14ac:dyDescent="0.25">
      <c r="B2242" s="93"/>
      <c r="C2242" s="49"/>
      <c r="D2242" s="71"/>
      <c r="F2242" s="102"/>
      <c r="G2242" s="102"/>
      <c r="H2242" s="102"/>
    </row>
    <row r="2243" spans="2:8" ht="27.6" x14ac:dyDescent="0.25">
      <c r="B2243" s="93">
        <f t="shared" si="503"/>
        <v>11.399999999999993</v>
      </c>
      <c r="C2243" s="49" t="s">
        <v>932</v>
      </c>
      <c r="D2243" s="71" t="s">
        <v>8</v>
      </c>
      <c r="E2243" s="106">
        <v>1</v>
      </c>
      <c r="F2243" s="136">
        <v>0</v>
      </c>
      <c r="G2243" s="136">
        <v>0</v>
      </c>
      <c r="H2243" s="136">
        <f t="shared" ref="H2243" si="509">SUM(F2243+G2243)*E2243</f>
        <v>0</v>
      </c>
    </row>
    <row r="2244" spans="2:8" x14ac:dyDescent="0.25">
      <c r="B2244" s="93"/>
      <c r="C2244" s="49"/>
      <c r="D2244" s="71"/>
      <c r="F2244" s="102"/>
      <c r="G2244" s="102"/>
      <c r="H2244" s="102"/>
    </row>
    <row r="2245" spans="2:8" x14ac:dyDescent="0.25">
      <c r="B2245" s="93">
        <f t="shared" si="503"/>
        <v>11.409999999999993</v>
      </c>
      <c r="C2245" s="49" t="s">
        <v>382</v>
      </c>
      <c r="D2245" s="71" t="s">
        <v>8</v>
      </c>
      <c r="E2245" s="106">
        <v>1</v>
      </c>
      <c r="F2245" s="136">
        <v>0</v>
      </c>
      <c r="G2245" s="136">
        <v>0</v>
      </c>
      <c r="H2245" s="136">
        <f t="shared" ref="H2245" si="510">SUM(F2245+G2245)*E2245</f>
        <v>0</v>
      </c>
    </row>
    <row r="2246" spans="2:8" x14ac:dyDescent="0.25">
      <c r="B2246" s="93"/>
      <c r="C2246" s="49"/>
      <c r="D2246" s="71"/>
      <c r="F2246" s="102"/>
      <c r="G2246" s="102"/>
      <c r="H2246" s="102"/>
    </row>
    <row r="2247" spans="2:8" x14ac:dyDescent="0.25">
      <c r="B2247" s="93">
        <f t="shared" si="503"/>
        <v>11.419999999999993</v>
      </c>
      <c r="C2247" s="49" t="s">
        <v>386</v>
      </c>
      <c r="D2247" s="71" t="s">
        <v>8</v>
      </c>
      <c r="E2247" s="106">
        <v>1</v>
      </c>
      <c r="F2247" s="136">
        <v>0</v>
      </c>
      <c r="G2247" s="136">
        <v>0</v>
      </c>
      <c r="H2247" s="136">
        <f t="shared" ref="H2247" si="511">SUM(F2247+G2247)*E2247</f>
        <v>0</v>
      </c>
    </row>
    <row r="2248" spans="2:8" x14ac:dyDescent="0.25">
      <c r="B2248" s="93"/>
      <c r="C2248" s="49"/>
      <c r="D2248" s="71"/>
      <c r="F2248" s="102"/>
      <c r="G2248" s="102"/>
      <c r="H2248" s="102"/>
    </row>
    <row r="2249" spans="2:8" x14ac:dyDescent="0.25">
      <c r="B2249" s="93">
        <f t="shared" si="503"/>
        <v>11.429999999999993</v>
      </c>
      <c r="C2249" s="49" t="s">
        <v>385</v>
      </c>
      <c r="D2249" s="71" t="s">
        <v>8</v>
      </c>
      <c r="E2249" s="106">
        <v>1</v>
      </c>
      <c r="F2249" s="136">
        <v>0</v>
      </c>
      <c r="G2249" s="136">
        <v>0</v>
      </c>
      <c r="H2249" s="136">
        <f t="shared" ref="H2249" si="512">SUM(F2249+G2249)*E2249</f>
        <v>0</v>
      </c>
    </row>
    <row r="2250" spans="2:8" x14ac:dyDescent="0.25">
      <c r="B2250" s="110"/>
      <c r="C2250" s="111"/>
      <c r="D2250" s="71"/>
      <c r="F2250" s="102"/>
      <c r="G2250" s="102"/>
      <c r="H2250" s="102"/>
    </row>
    <row r="2251" spans="2:8" x14ac:dyDescent="0.25">
      <c r="B2251" s="93">
        <f>B2249+0.01</f>
        <v>11.439999999999992</v>
      </c>
      <c r="C2251" s="49" t="s">
        <v>384</v>
      </c>
      <c r="D2251" s="71" t="s">
        <v>8</v>
      </c>
      <c r="E2251" s="106">
        <v>1</v>
      </c>
      <c r="F2251" s="136">
        <v>0</v>
      </c>
      <c r="G2251" s="136">
        <v>0</v>
      </c>
      <c r="H2251" s="136">
        <f t="shared" ref="H2251" si="513">SUM(F2251+G2251)*E2251</f>
        <v>0</v>
      </c>
    </row>
    <row r="2252" spans="2:8" x14ac:dyDescent="0.25">
      <c r="B2252" s="93"/>
      <c r="C2252" s="49"/>
      <c r="D2252" s="71"/>
      <c r="F2252" s="102"/>
      <c r="G2252" s="102"/>
      <c r="H2252" s="102"/>
    </row>
    <row r="2253" spans="2:8" ht="41.4" x14ac:dyDescent="0.25">
      <c r="B2253" s="93"/>
      <c r="C2253" s="50" t="s">
        <v>140</v>
      </c>
      <c r="D2253" s="71"/>
      <c r="F2253" s="102"/>
      <c r="G2253" s="102"/>
      <c r="H2253" s="102"/>
    </row>
    <row r="2254" spans="2:8" x14ac:dyDescent="0.25">
      <c r="B2254" s="93"/>
      <c r="C2254" s="49"/>
      <c r="D2254" s="71"/>
      <c r="F2254" s="102"/>
      <c r="G2254" s="102"/>
      <c r="H2254" s="102"/>
    </row>
    <row r="2255" spans="2:8" x14ac:dyDescent="0.25">
      <c r="B2255" s="93">
        <f>B2251+0.01</f>
        <v>11.449999999999992</v>
      </c>
      <c r="C2255" s="49" t="s">
        <v>933</v>
      </c>
      <c r="D2255" s="71" t="s">
        <v>8</v>
      </c>
      <c r="E2255" s="106">
        <v>1</v>
      </c>
      <c r="F2255" s="136">
        <v>0</v>
      </c>
      <c r="G2255" s="136">
        <v>0</v>
      </c>
      <c r="H2255" s="136">
        <f t="shared" ref="H2255" si="514">SUM(F2255+G2255)*E2255</f>
        <v>0</v>
      </c>
    </row>
    <row r="2256" spans="2:8" x14ac:dyDescent="0.25">
      <c r="B2256" s="93"/>
      <c r="C2256" s="49"/>
      <c r="D2256" s="71"/>
      <c r="F2256" s="102"/>
      <c r="G2256" s="102"/>
      <c r="H2256" s="102"/>
    </row>
    <row r="2257" spans="2:8" ht="27.6" x14ac:dyDescent="0.25">
      <c r="B2257" s="93">
        <f>B2255+0.01</f>
        <v>11.459999999999992</v>
      </c>
      <c r="C2257" s="49" t="s">
        <v>934</v>
      </c>
      <c r="D2257" s="71" t="s">
        <v>8</v>
      </c>
      <c r="E2257" s="106">
        <v>1</v>
      </c>
      <c r="F2257" s="136">
        <v>0</v>
      </c>
      <c r="G2257" s="136">
        <v>0</v>
      </c>
      <c r="H2257" s="136">
        <f t="shared" ref="H2257" si="515">SUM(F2257+G2257)*E2257</f>
        <v>0</v>
      </c>
    </row>
    <row r="2258" spans="2:8" x14ac:dyDescent="0.25">
      <c r="B2258" s="93"/>
      <c r="C2258" s="49"/>
      <c r="D2258" s="71"/>
      <c r="F2258" s="102"/>
      <c r="G2258" s="102"/>
      <c r="H2258" s="102"/>
    </row>
    <row r="2259" spans="2:8" ht="27.6" x14ac:dyDescent="0.25">
      <c r="B2259" s="93">
        <f>B2257+0.01</f>
        <v>11.469999999999992</v>
      </c>
      <c r="C2259" s="49" t="s">
        <v>383</v>
      </c>
      <c r="D2259" s="71" t="s">
        <v>8</v>
      </c>
      <c r="E2259" s="106">
        <v>1</v>
      </c>
      <c r="F2259" s="136">
        <v>0</v>
      </c>
      <c r="G2259" s="136">
        <v>0</v>
      </c>
      <c r="H2259" s="136">
        <f t="shared" ref="H2259" si="516">SUM(F2259+G2259)*E2259</f>
        <v>0</v>
      </c>
    </row>
    <row r="2260" spans="2:8" x14ac:dyDescent="0.25">
      <c r="B2260" s="110"/>
      <c r="C2260" s="111"/>
      <c r="D2260" s="71"/>
      <c r="F2260" s="102"/>
      <c r="G2260" s="102"/>
      <c r="H2260" s="102"/>
    </row>
    <row r="2261" spans="2:8" x14ac:dyDescent="0.25">
      <c r="B2261" s="110"/>
      <c r="C2261" s="111"/>
      <c r="D2261" s="71"/>
      <c r="F2261" s="102"/>
      <c r="G2261" s="102"/>
      <c r="H2261" s="102"/>
    </row>
    <row r="2262" spans="2:8" x14ac:dyDescent="0.25">
      <c r="B2262" s="110"/>
      <c r="C2262" s="111"/>
      <c r="D2262" s="71"/>
      <c r="F2262" s="102"/>
      <c r="G2262" s="102"/>
      <c r="H2262" s="102"/>
    </row>
    <row r="2263" spans="2:8" x14ac:dyDescent="0.25">
      <c r="B2263" s="118"/>
      <c r="C2263" s="119" t="s">
        <v>25</v>
      </c>
      <c r="D2263" s="104"/>
      <c r="E2263" s="104"/>
      <c r="F2263" s="104"/>
      <c r="G2263" s="108"/>
      <c r="H2263" s="153">
        <f>SUM(H2181:H2261)</f>
        <v>0</v>
      </c>
    </row>
    <row r="2264" spans="2:8" x14ac:dyDescent="0.25">
      <c r="B2264" s="65" t="s">
        <v>1</v>
      </c>
      <c r="C2264" s="43" t="s">
        <v>2</v>
      </c>
      <c r="D2264" s="65" t="s">
        <v>3</v>
      </c>
      <c r="E2264" s="66" t="s">
        <v>4</v>
      </c>
      <c r="F2264" s="66" t="s">
        <v>5</v>
      </c>
      <c r="G2264" s="66" t="s">
        <v>22</v>
      </c>
      <c r="H2264" s="67" t="s">
        <v>23</v>
      </c>
    </row>
    <row r="2265" spans="2:8" ht="14.4" thickBot="1" x14ac:dyDescent="0.3">
      <c r="B2265" s="68"/>
      <c r="C2265" s="21" t="s">
        <v>26</v>
      </c>
      <c r="D2265" s="71"/>
      <c r="E2265" s="69"/>
      <c r="F2265" s="64"/>
      <c r="G2265" s="64"/>
      <c r="H2265" s="141">
        <f>SUM(H2263)</f>
        <v>0</v>
      </c>
    </row>
    <row r="2266" spans="2:8" ht="14.4" thickTop="1" x14ac:dyDescent="0.25">
      <c r="B2266" s="93"/>
      <c r="C2266" s="49"/>
      <c r="D2266" s="71"/>
      <c r="F2266" s="102"/>
      <c r="G2266" s="102"/>
      <c r="H2266" s="102"/>
    </row>
    <row r="2267" spans="2:8" x14ac:dyDescent="0.25">
      <c r="B2267" s="93"/>
      <c r="C2267" s="54" t="s">
        <v>391</v>
      </c>
      <c r="D2267" s="71"/>
      <c r="F2267" s="107"/>
      <c r="G2267" s="107"/>
      <c r="H2267" s="107"/>
    </row>
    <row r="2268" spans="2:8" x14ac:dyDescent="0.25">
      <c r="B2268" s="93"/>
      <c r="C2268" s="42"/>
      <c r="D2268" s="71"/>
      <c r="F2268" s="107"/>
      <c r="G2268" s="107"/>
      <c r="H2268" s="107"/>
    </row>
    <row r="2269" spans="2:8" x14ac:dyDescent="0.25">
      <c r="B2269" s="93"/>
      <c r="C2269" s="42" t="s">
        <v>392</v>
      </c>
      <c r="D2269" s="71"/>
      <c r="F2269" s="107"/>
      <c r="G2269" s="107"/>
      <c r="H2269" s="107"/>
    </row>
    <row r="2270" spans="2:8" x14ac:dyDescent="0.25">
      <c r="B2270" s="93"/>
      <c r="C2270" s="42"/>
      <c r="D2270" s="71"/>
      <c r="F2270" s="107"/>
      <c r="G2270" s="107"/>
      <c r="H2270" s="107"/>
    </row>
    <row r="2271" spans="2:8" ht="41.4" x14ac:dyDescent="0.25">
      <c r="B2271" s="93">
        <f>B2259+0.01</f>
        <v>11.479999999999992</v>
      </c>
      <c r="C2271" s="55" t="s">
        <v>935</v>
      </c>
      <c r="D2271" s="71" t="s">
        <v>8</v>
      </c>
      <c r="E2271" s="106">
        <v>1</v>
      </c>
      <c r="F2271" s="136">
        <v>0</v>
      </c>
      <c r="G2271" s="136">
        <v>0</v>
      </c>
      <c r="H2271" s="136">
        <f t="shared" ref="H2271" si="517">SUM(F2271+G2271)*E2271</f>
        <v>0</v>
      </c>
    </row>
    <row r="2272" spans="2:8" x14ac:dyDescent="0.25">
      <c r="B2272" s="93"/>
      <c r="C2272" s="55"/>
      <c r="D2272" s="71"/>
      <c r="F2272" s="107"/>
      <c r="G2272" s="107"/>
      <c r="H2272" s="107"/>
    </row>
    <row r="2273" spans="2:8" x14ac:dyDescent="0.25">
      <c r="B2273" s="93">
        <f>B2271+0.01</f>
        <v>11.489999999999991</v>
      </c>
      <c r="C2273" s="55" t="s">
        <v>399</v>
      </c>
      <c r="D2273" s="71" t="s">
        <v>8</v>
      </c>
      <c r="E2273" s="106">
        <v>1</v>
      </c>
      <c r="F2273" s="136">
        <v>0</v>
      </c>
      <c r="G2273" s="136">
        <v>0</v>
      </c>
      <c r="H2273" s="136">
        <f t="shared" ref="H2273" si="518">SUM(F2273+G2273)*E2273</f>
        <v>0</v>
      </c>
    </row>
    <row r="2274" spans="2:8" x14ac:dyDescent="0.25">
      <c r="B2274" s="93"/>
      <c r="C2274" s="55"/>
      <c r="D2274" s="71"/>
      <c r="F2274" s="107"/>
      <c r="G2274" s="107"/>
      <c r="H2274" s="107"/>
    </row>
    <row r="2275" spans="2:8" ht="27.6" x14ac:dyDescent="0.25">
      <c r="B2275" s="93">
        <f>B2273+0.01</f>
        <v>11.499999999999991</v>
      </c>
      <c r="C2275" s="55" t="s">
        <v>398</v>
      </c>
      <c r="D2275" s="71" t="s">
        <v>8</v>
      </c>
      <c r="E2275" s="106">
        <v>1</v>
      </c>
      <c r="F2275" s="136">
        <v>0</v>
      </c>
      <c r="G2275" s="136">
        <v>0</v>
      </c>
      <c r="H2275" s="136">
        <f t="shared" ref="H2275" si="519">SUM(F2275+G2275)*E2275</f>
        <v>0</v>
      </c>
    </row>
    <row r="2276" spans="2:8" x14ac:dyDescent="0.25">
      <c r="B2276" s="93"/>
      <c r="C2276" s="55"/>
      <c r="D2276" s="71"/>
      <c r="F2276" s="107"/>
      <c r="G2276" s="107"/>
      <c r="H2276" s="107"/>
    </row>
    <row r="2277" spans="2:8" ht="27.6" x14ac:dyDescent="0.25">
      <c r="B2277" s="93">
        <f>B2275+0.01</f>
        <v>11.509999999999991</v>
      </c>
      <c r="C2277" s="55" t="s">
        <v>397</v>
      </c>
      <c r="D2277" s="71" t="s">
        <v>8</v>
      </c>
      <c r="E2277" s="106">
        <v>1</v>
      </c>
      <c r="F2277" s="136">
        <v>0</v>
      </c>
      <c r="G2277" s="136">
        <v>0</v>
      </c>
      <c r="H2277" s="136">
        <f t="shared" ref="H2277" si="520">SUM(F2277+G2277)*E2277</f>
        <v>0</v>
      </c>
    </row>
    <row r="2278" spans="2:8" x14ac:dyDescent="0.25">
      <c r="B2278" s="93"/>
      <c r="C2278" s="55"/>
      <c r="D2278" s="71"/>
      <c r="F2278" s="107"/>
      <c r="G2278" s="107"/>
      <c r="H2278" s="107"/>
    </row>
    <row r="2279" spans="2:8" x14ac:dyDescent="0.25">
      <c r="B2279" s="93">
        <f>B2277+0.01</f>
        <v>11.519999999999991</v>
      </c>
      <c r="C2279" s="55" t="s">
        <v>396</v>
      </c>
      <c r="D2279" s="71" t="s">
        <v>8</v>
      </c>
      <c r="E2279" s="106">
        <v>1</v>
      </c>
      <c r="F2279" s="136">
        <v>0</v>
      </c>
      <c r="G2279" s="136">
        <v>0</v>
      </c>
      <c r="H2279" s="136">
        <f t="shared" ref="H2279" si="521">SUM(F2279+G2279)*E2279</f>
        <v>0</v>
      </c>
    </row>
    <row r="2280" spans="2:8" x14ac:dyDescent="0.25">
      <c r="B2280" s="93"/>
      <c r="C2280" s="55"/>
      <c r="D2280" s="71"/>
      <c r="F2280" s="107"/>
      <c r="G2280" s="107"/>
      <c r="H2280" s="107"/>
    </row>
    <row r="2281" spans="2:8" ht="41.4" x14ac:dyDescent="0.25">
      <c r="B2281" s="93">
        <f>B2279+0.01</f>
        <v>11.52999999999999</v>
      </c>
      <c r="C2281" s="55" t="s">
        <v>395</v>
      </c>
      <c r="D2281" s="71" t="s">
        <v>8</v>
      </c>
      <c r="E2281" s="106">
        <v>1</v>
      </c>
      <c r="F2281" s="136">
        <v>0</v>
      </c>
      <c r="G2281" s="136">
        <v>0</v>
      </c>
      <c r="H2281" s="136">
        <f t="shared" ref="H2281" si="522">SUM(F2281+G2281)*E2281</f>
        <v>0</v>
      </c>
    </row>
    <row r="2282" spans="2:8" x14ac:dyDescent="0.25">
      <c r="B2282" s="93"/>
      <c r="C2282" s="55"/>
      <c r="D2282" s="71"/>
      <c r="F2282" s="107"/>
      <c r="G2282" s="107"/>
      <c r="H2282" s="107"/>
    </row>
    <row r="2283" spans="2:8" x14ac:dyDescent="0.25">
      <c r="B2283" s="93">
        <f>B2281+0.01</f>
        <v>11.53999999999999</v>
      </c>
      <c r="C2283" s="55" t="s">
        <v>394</v>
      </c>
      <c r="D2283" s="71" t="s">
        <v>8</v>
      </c>
      <c r="E2283" s="106">
        <v>1</v>
      </c>
      <c r="F2283" s="136">
        <v>0</v>
      </c>
      <c r="G2283" s="136">
        <v>0</v>
      </c>
      <c r="H2283" s="136">
        <f t="shared" ref="H2283" si="523">SUM(F2283+G2283)*E2283</f>
        <v>0</v>
      </c>
    </row>
    <row r="2284" spans="2:8" x14ac:dyDescent="0.25">
      <c r="B2284" s="93"/>
      <c r="C2284" s="55"/>
      <c r="D2284" s="71"/>
      <c r="F2284" s="107"/>
      <c r="G2284" s="107"/>
      <c r="H2284" s="107"/>
    </row>
    <row r="2285" spans="2:8" x14ac:dyDescent="0.25">
      <c r="B2285" s="93">
        <f>B2283+0.01</f>
        <v>11.54999999999999</v>
      </c>
      <c r="C2285" s="55" t="s">
        <v>393</v>
      </c>
      <c r="D2285" s="71" t="s">
        <v>8</v>
      </c>
      <c r="E2285" s="106">
        <v>1</v>
      </c>
      <c r="F2285" s="136">
        <v>0</v>
      </c>
      <c r="G2285" s="136">
        <v>0</v>
      </c>
      <c r="H2285" s="136">
        <f t="shared" ref="H2285" si="524">SUM(F2285+G2285)*E2285</f>
        <v>0</v>
      </c>
    </row>
    <row r="2286" spans="2:8" x14ac:dyDescent="0.25">
      <c r="B2286" s="93"/>
      <c r="C2286" s="42"/>
      <c r="D2286" s="71"/>
      <c r="F2286" s="107"/>
      <c r="G2286" s="107"/>
      <c r="H2286" s="107"/>
    </row>
    <row r="2287" spans="2:8" x14ac:dyDescent="0.25">
      <c r="B2287" s="93"/>
      <c r="C2287" s="42" t="s">
        <v>141</v>
      </c>
      <c r="D2287" s="71"/>
      <c r="F2287" s="102"/>
      <c r="G2287" s="103"/>
      <c r="H2287" s="102"/>
    </row>
    <row r="2288" spans="2:8" x14ac:dyDescent="0.25">
      <c r="B2288" s="93"/>
      <c r="C2288" s="55"/>
      <c r="D2288" s="71"/>
      <c r="F2288" s="107"/>
      <c r="G2288" s="107"/>
      <c r="H2288" s="107"/>
    </row>
    <row r="2289" spans="2:8" x14ac:dyDescent="0.25">
      <c r="B2289" s="93">
        <f>B2285+0.01</f>
        <v>11.55999999999999</v>
      </c>
      <c r="C2289" s="55" t="s">
        <v>400</v>
      </c>
      <c r="D2289" s="71" t="s">
        <v>8</v>
      </c>
      <c r="E2289" s="106">
        <v>1</v>
      </c>
      <c r="F2289" s="136">
        <v>0</v>
      </c>
      <c r="G2289" s="136">
        <v>0</v>
      </c>
      <c r="H2289" s="136">
        <f t="shared" ref="H2289" si="525">SUM(F2289+G2289)*E2289</f>
        <v>0</v>
      </c>
    </row>
    <row r="2290" spans="2:8" x14ac:dyDescent="0.25">
      <c r="B2290" s="93"/>
      <c r="C2290" s="55"/>
      <c r="D2290" s="71"/>
      <c r="F2290" s="107"/>
      <c r="G2290" s="107"/>
      <c r="H2290" s="107"/>
    </row>
    <row r="2291" spans="2:8" x14ac:dyDescent="0.25">
      <c r="B2291" s="93">
        <f>B2289+0.01</f>
        <v>11.56999999999999</v>
      </c>
      <c r="C2291" s="55" t="s">
        <v>401</v>
      </c>
      <c r="D2291" s="71" t="s">
        <v>8</v>
      </c>
      <c r="E2291" s="106">
        <v>1</v>
      </c>
      <c r="F2291" s="136">
        <v>0</v>
      </c>
      <c r="G2291" s="136">
        <v>0</v>
      </c>
      <c r="H2291" s="136">
        <f t="shared" ref="H2291" si="526">SUM(F2291+G2291)*E2291</f>
        <v>0</v>
      </c>
    </row>
    <row r="2292" spans="2:8" x14ac:dyDescent="0.25">
      <c r="B2292" s="93"/>
      <c r="C2292" s="55"/>
      <c r="D2292" s="71"/>
      <c r="F2292" s="107"/>
      <c r="G2292" s="107"/>
      <c r="H2292" s="107"/>
    </row>
    <row r="2293" spans="2:8" x14ac:dyDescent="0.25">
      <c r="B2293" s="93"/>
      <c r="C2293" s="42" t="s">
        <v>402</v>
      </c>
      <c r="D2293" s="71"/>
      <c r="F2293" s="102"/>
      <c r="G2293" s="103"/>
      <c r="H2293" s="102"/>
    </row>
    <row r="2294" spans="2:8" x14ac:dyDescent="0.25">
      <c r="B2294" s="93"/>
      <c r="C2294" s="42"/>
      <c r="D2294" s="71"/>
      <c r="F2294" s="107"/>
      <c r="G2294" s="107"/>
      <c r="H2294" s="107"/>
    </row>
    <row r="2295" spans="2:8" ht="27.6" x14ac:dyDescent="0.25">
      <c r="B2295" s="93">
        <f t="shared" ref="B2295" si="527">B2291+0.01</f>
        <v>11.579999999999989</v>
      </c>
      <c r="C2295" s="55" t="s">
        <v>403</v>
      </c>
      <c r="D2295" s="71" t="s">
        <v>8</v>
      </c>
      <c r="E2295" s="106">
        <v>1</v>
      </c>
      <c r="F2295" s="136">
        <v>0</v>
      </c>
      <c r="G2295" s="136">
        <v>0</v>
      </c>
      <c r="H2295" s="136">
        <f t="shared" ref="H2295" si="528">SUM(F2295+G2295)*E2295</f>
        <v>0</v>
      </c>
    </row>
    <row r="2296" spans="2:8" x14ac:dyDescent="0.25">
      <c r="B2296" s="93"/>
      <c r="C2296" s="42"/>
      <c r="D2296" s="71"/>
      <c r="F2296" s="107"/>
      <c r="G2296" s="107"/>
      <c r="H2296" s="107"/>
    </row>
    <row r="2297" spans="2:8" ht="27.6" x14ac:dyDescent="0.25">
      <c r="B2297" s="93">
        <f>B2295+0.01</f>
        <v>11.589999999999989</v>
      </c>
      <c r="C2297" s="55" t="s">
        <v>404</v>
      </c>
      <c r="D2297" s="71" t="s">
        <v>8</v>
      </c>
      <c r="E2297" s="106">
        <v>1</v>
      </c>
      <c r="F2297" s="136">
        <v>0</v>
      </c>
      <c r="G2297" s="136">
        <v>0</v>
      </c>
      <c r="H2297" s="136">
        <f t="shared" ref="H2297" si="529">SUM(F2297+G2297)*E2297</f>
        <v>0</v>
      </c>
    </row>
    <row r="2298" spans="2:8" x14ac:dyDescent="0.25">
      <c r="B2298" s="93"/>
      <c r="C2298" s="42"/>
      <c r="D2298" s="71"/>
      <c r="F2298" s="107"/>
      <c r="G2298" s="107"/>
      <c r="H2298" s="107"/>
    </row>
    <row r="2299" spans="2:8" x14ac:dyDescent="0.25">
      <c r="B2299" s="93"/>
      <c r="C2299" s="54" t="s">
        <v>406</v>
      </c>
      <c r="D2299" s="71"/>
      <c r="F2299" s="107"/>
      <c r="G2299" s="107"/>
      <c r="H2299" s="107"/>
    </row>
    <row r="2300" spans="2:8" x14ac:dyDescent="0.25">
      <c r="B2300" s="93"/>
      <c r="C2300" s="42"/>
      <c r="D2300" s="71"/>
      <c r="F2300" s="107"/>
      <c r="G2300" s="107"/>
      <c r="H2300" s="107"/>
    </row>
    <row r="2301" spans="2:8" x14ac:dyDescent="0.25">
      <c r="B2301" s="93"/>
      <c r="C2301" s="42" t="s">
        <v>407</v>
      </c>
      <c r="D2301" s="71"/>
      <c r="F2301" s="107"/>
      <c r="G2301" s="107"/>
      <c r="H2301" s="107"/>
    </row>
    <row r="2302" spans="2:8" x14ac:dyDescent="0.25">
      <c r="B2302" s="93"/>
      <c r="C2302" s="42"/>
      <c r="D2302" s="71"/>
      <c r="F2302" s="107"/>
      <c r="G2302" s="107"/>
      <c r="H2302" s="107"/>
    </row>
    <row r="2303" spans="2:8" x14ac:dyDescent="0.25">
      <c r="B2303" s="93">
        <f>B2297+0.01</f>
        <v>11.599999999999989</v>
      </c>
      <c r="C2303" s="55" t="s">
        <v>405</v>
      </c>
      <c r="D2303" s="71" t="s">
        <v>8</v>
      </c>
      <c r="E2303" s="106">
        <v>1</v>
      </c>
      <c r="F2303" s="136">
        <v>0</v>
      </c>
      <c r="G2303" s="136">
        <v>0</v>
      </c>
      <c r="H2303" s="136">
        <f t="shared" ref="H2303" si="530">SUM(F2303+G2303)*E2303</f>
        <v>0</v>
      </c>
    </row>
    <row r="2304" spans="2:8" x14ac:dyDescent="0.25">
      <c r="B2304" s="93"/>
      <c r="C2304" s="55"/>
      <c r="D2304" s="71"/>
      <c r="F2304" s="107"/>
      <c r="G2304" s="107"/>
      <c r="H2304" s="107"/>
    </row>
    <row r="2305" spans="2:8" x14ac:dyDescent="0.25">
      <c r="B2305" s="93">
        <f>B2303+0.01</f>
        <v>11.609999999999989</v>
      </c>
      <c r="C2305" s="55" t="s">
        <v>408</v>
      </c>
      <c r="D2305" s="71" t="s">
        <v>8</v>
      </c>
      <c r="E2305" s="106">
        <v>1</v>
      </c>
      <c r="F2305" s="136">
        <v>0</v>
      </c>
      <c r="G2305" s="136">
        <v>0</v>
      </c>
      <c r="H2305" s="136">
        <f t="shared" ref="H2305" si="531">SUM(F2305+G2305)*E2305</f>
        <v>0</v>
      </c>
    </row>
    <row r="2306" spans="2:8" x14ac:dyDescent="0.25">
      <c r="B2306" s="93"/>
      <c r="C2306" s="55"/>
      <c r="D2306" s="71"/>
      <c r="F2306" s="107"/>
      <c r="G2306" s="107"/>
      <c r="H2306" s="107"/>
    </row>
    <row r="2307" spans="2:8" x14ac:dyDescent="0.25">
      <c r="B2307" s="93">
        <f>B2305+0.01</f>
        <v>11.619999999999989</v>
      </c>
      <c r="C2307" s="55" t="s">
        <v>409</v>
      </c>
      <c r="D2307" s="71" t="s">
        <v>8</v>
      </c>
      <c r="E2307" s="106">
        <v>1</v>
      </c>
      <c r="F2307" s="136">
        <v>0</v>
      </c>
      <c r="G2307" s="136">
        <v>0</v>
      </c>
      <c r="H2307" s="136">
        <f t="shared" ref="H2307" si="532">SUM(F2307+G2307)*E2307</f>
        <v>0</v>
      </c>
    </row>
    <row r="2308" spans="2:8" x14ac:dyDescent="0.25">
      <c r="B2308" s="93"/>
      <c r="D2308" s="71"/>
      <c r="F2308" s="107"/>
      <c r="G2308" s="107"/>
      <c r="H2308" s="107"/>
    </row>
    <row r="2309" spans="2:8" x14ac:dyDescent="0.25">
      <c r="B2309" s="93">
        <f>B2307+0.01</f>
        <v>11.629999999999988</v>
      </c>
      <c r="C2309" s="55" t="s">
        <v>412</v>
      </c>
      <c r="D2309" s="71" t="s">
        <v>8</v>
      </c>
      <c r="E2309" s="106">
        <v>1</v>
      </c>
      <c r="F2309" s="136">
        <v>0</v>
      </c>
      <c r="G2309" s="136">
        <v>0</v>
      </c>
      <c r="H2309" s="136">
        <f t="shared" ref="H2309" si="533">SUM(F2309+G2309)*E2309</f>
        <v>0</v>
      </c>
    </row>
    <row r="2310" spans="2:8" ht="15.75" customHeight="1" x14ac:dyDescent="0.25">
      <c r="B2310" s="93"/>
      <c r="C2310" s="55"/>
      <c r="D2310" s="71"/>
      <c r="F2310" s="107"/>
      <c r="G2310" s="107"/>
      <c r="H2310" s="107"/>
    </row>
    <row r="2311" spans="2:8" x14ac:dyDescent="0.25">
      <c r="B2311" s="93">
        <f>B2309+0.01</f>
        <v>11.639999999999988</v>
      </c>
      <c r="C2311" s="55" t="s">
        <v>410</v>
      </c>
      <c r="D2311" s="71" t="s">
        <v>8</v>
      </c>
      <c r="E2311" s="106">
        <v>1</v>
      </c>
      <c r="F2311" s="136">
        <v>0</v>
      </c>
      <c r="G2311" s="136">
        <v>0</v>
      </c>
      <c r="H2311" s="136">
        <f t="shared" ref="H2311" si="534">SUM(F2311+G2311)*E2311</f>
        <v>0</v>
      </c>
    </row>
    <row r="2312" spans="2:8" x14ac:dyDescent="0.25">
      <c r="B2312" s="93"/>
      <c r="C2312" s="55"/>
      <c r="D2312" s="71"/>
      <c r="F2312" s="107"/>
      <c r="G2312" s="107"/>
      <c r="H2312" s="107"/>
    </row>
    <row r="2313" spans="2:8" x14ac:dyDescent="0.25">
      <c r="B2313" s="93">
        <f>B2311+0.01</f>
        <v>11.649999999999988</v>
      </c>
      <c r="C2313" s="55" t="s">
        <v>411</v>
      </c>
      <c r="D2313" s="71" t="s">
        <v>8</v>
      </c>
      <c r="E2313" s="106">
        <v>1</v>
      </c>
      <c r="F2313" s="136">
        <v>0</v>
      </c>
      <c r="G2313" s="136">
        <v>0</v>
      </c>
      <c r="H2313" s="136">
        <f t="shared" ref="H2313" si="535">SUM(F2313+G2313)*E2313</f>
        <v>0</v>
      </c>
    </row>
    <row r="2314" spans="2:8" x14ac:dyDescent="0.25">
      <c r="B2314" s="93"/>
      <c r="C2314" s="55"/>
      <c r="D2314" s="71"/>
      <c r="F2314" s="102"/>
      <c r="G2314" s="102"/>
      <c r="H2314" s="102"/>
    </row>
    <row r="2315" spans="2:8" x14ac:dyDescent="0.25">
      <c r="B2315" s="93"/>
      <c r="C2315" s="54" t="s">
        <v>413</v>
      </c>
      <c r="D2315" s="71"/>
      <c r="F2315" s="107"/>
      <c r="G2315" s="107"/>
      <c r="H2315" s="107"/>
    </row>
    <row r="2316" spans="2:8" x14ac:dyDescent="0.25">
      <c r="B2316" s="93"/>
      <c r="C2316" s="55"/>
      <c r="D2316" s="71"/>
      <c r="F2316" s="107"/>
      <c r="G2316" s="107"/>
      <c r="H2316" s="107"/>
    </row>
    <row r="2317" spans="2:8" x14ac:dyDescent="0.25">
      <c r="B2317" s="93"/>
      <c r="C2317" s="42" t="s">
        <v>136</v>
      </c>
      <c r="D2317" s="71"/>
      <c r="F2317" s="107"/>
      <c r="G2317" s="107"/>
      <c r="H2317" s="107"/>
    </row>
    <row r="2318" spans="2:8" x14ac:dyDescent="0.25">
      <c r="B2318" s="93"/>
      <c r="C2318" s="55"/>
      <c r="D2318" s="71"/>
      <c r="F2318" s="107"/>
      <c r="G2318" s="107"/>
      <c r="H2318" s="107"/>
    </row>
    <row r="2319" spans="2:8" x14ac:dyDescent="0.25">
      <c r="B2319" s="93">
        <f>B2313+0.01</f>
        <v>11.659999999999988</v>
      </c>
      <c r="C2319" s="55" t="s">
        <v>414</v>
      </c>
      <c r="D2319" s="71" t="s">
        <v>8</v>
      </c>
      <c r="E2319" s="106">
        <v>1</v>
      </c>
      <c r="F2319" s="136">
        <v>0</v>
      </c>
      <c r="G2319" s="136">
        <v>0</v>
      </c>
      <c r="H2319" s="136">
        <f t="shared" ref="H2319" si="536">SUM(F2319+G2319)*E2319</f>
        <v>0</v>
      </c>
    </row>
    <row r="2320" spans="2:8" x14ac:dyDescent="0.25">
      <c r="B2320" s="93"/>
      <c r="C2320" s="55"/>
      <c r="D2320" s="71"/>
      <c r="F2320" s="107"/>
      <c r="G2320" s="107"/>
      <c r="H2320" s="107"/>
    </row>
    <row r="2321" spans="2:8" x14ac:dyDescent="0.25">
      <c r="B2321" s="93">
        <f>B2319+0.01</f>
        <v>11.669999999999987</v>
      </c>
      <c r="C2321" s="55" t="s">
        <v>878</v>
      </c>
      <c r="D2321" s="71" t="s">
        <v>8</v>
      </c>
      <c r="E2321" s="106">
        <v>1</v>
      </c>
      <c r="F2321" s="136">
        <v>0</v>
      </c>
      <c r="G2321" s="136">
        <v>0</v>
      </c>
      <c r="H2321" s="136">
        <f t="shared" ref="H2321" si="537">SUM(F2321+G2321)*E2321</f>
        <v>0</v>
      </c>
    </row>
    <row r="2322" spans="2:8" x14ac:dyDescent="0.25">
      <c r="B2322" s="93"/>
      <c r="C2322" s="55"/>
      <c r="D2322" s="71"/>
      <c r="F2322" s="107"/>
      <c r="G2322" s="107"/>
      <c r="H2322" s="107"/>
    </row>
    <row r="2323" spans="2:8" x14ac:dyDescent="0.25">
      <c r="B2323" s="93">
        <f t="shared" ref="B2323" si="538">B2321+0.01</f>
        <v>11.679999999999987</v>
      </c>
      <c r="C2323" s="55" t="s">
        <v>415</v>
      </c>
      <c r="D2323" s="71" t="s">
        <v>8</v>
      </c>
      <c r="E2323" s="106">
        <v>1</v>
      </c>
      <c r="F2323" s="136">
        <v>0</v>
      </c>
      <c r="G2323" s="136">
        <v>0</v>
      </c>
      <c r="H2323" s="136">
        <f t="shared" ref="H2323" si="539">SUM(F2323+G2323)*E2323</f>
        <v>0</v>
      </c>
    </row>
    <row r="2324" spans="2:8" x14ac:dyDescent="0.25">
      <c r="B2324" s="93"/>
      <c r="C2324" s="55"/>
      <c r="D2324" s="71"/>
      <c r="F2324" s="107"/>
      <c r="G2324" s="107"/>
      <c r="H2324" s="107"/>
    </row>
    <row r="2325" spans="2:8" x14ac:dyDescent="0.25">
      <c r="B2325" s="93"/>
      <c r="C2325" s="54" t="s">
        <v>142</v>
      </c>
      <c r="D2325" s="71"/>
      <c r="F2325" s="107"/>
      <c r="G2325" s="107"/>
      <c r="H2325" s="107"/>
    </row>
    <row r="2326" spans="2:8" x14ac:dyDescent="0.25">
      <c r="B2326" s="93"/>
      <c r="C2326" s="42"/>
      <c r="D2326" s="71"/>
      <c r="F2326" s="107"/>
      <c r="G2326" s="107"/>
      <c r="H2326" s="107"/>
    </row>
    <row r="2327" spans="2:8" x14ac:dyDescent="0.25">
      <c r="B2327" s="93">
        <f>B2323+0.01</f>
        <v>11.689999999999987</v>
      </c>
      <c r="C2327" s="55" t="s">
        <v>416</v>
      </c>
      <c r="D2327" s="71" t="s">
        <v>8</v>
      </c>
      <c r="E2327" s="106">
        <v>1</v>
      </c>
      <c r="F2327" s="136">
        <v>0</v>
      </c>
      <c r="G2327" s="136">
        <v>0</v>
      </c>
      <c r="H2327" s="136">
        <f t="shared" ref="H2327" si="540">SUM(F2327+G2327)*E2327</f>
        <v>0</v>
      </c>
    </row>
    <row r="2328" spans="2:8" x14ac:dyDescent="0.25">
      <c r="B2328" s="93"/>
      <c r="C2328" s="42"/>
      <c r="D2328" s="71"/>
      <c r="F2328" s="107"/>
      <c r="G2328" s="107"/>
      <c r="H2328" s="107"/>
    </row>
    <row r="2329" spans="2:8" ht="27.6" x14ac:dyDescent="0.25">
      <c r="B2329" s="93">
        <f>B2327+0.01</f>
        <v>11.699999999999987</v>
      </c>
      <c r="C2329" s="55" t="s">
        <v>419</v>
      </c>
      <c r="D2329" s="71" t="s">
        <v>8</v>
      </c>
      <c r="E2329" s="106">
        <v>1</v>
      </c>
      <c r="F2329" s="136">
        <v>0</v>
      </c>
      <c r="G2329" s="136">
        <v>0</v>
      </c>
      <c r="H2329" s="136">
        <f t="shared" ref="H2329" si="541">SUM(F2329+G2329)*E2329</f>
        <v>0</v>
      </c>
    </row>
    <row r="2330" spans="2:8" x14ac:dyDescent="0.25">
      <c r="B2330" s="93"/>
      <c r="C2330" s="42"/>
      <c r="D2330" s="71"/>
      <c r="F2330" s="107"/>
      <c r="G2330" s="107"/>
      <c r="H2330" s="107"/>
    </row>
    <row r="2331" spans="2:8" x14ac:dyDescent="0.25">
      <c r="B2331" s="93">
        <f>B2329+0.01</f>
        <v>11.709999999999987</v>
      </c>
      <c r="C2331" s="55" t="s">
        <v>417</v>
      </c>
      <c r="D2331" s="71" t="s">
        <v>8</v>
      </c>
      <c r="E2331" s="106">
        <v>1</v>
      </c>
      <c r="F2331" s="136">
        <v>0</v>
      </c>
      <c r="G2331" s="136">
        <v>0</v>
      </c>
      <c r="H2331" s="136">
        <f t="shared" ref="H2331" si="542">SUM(F2331+G2331)*E2331</f>
        <v>0</v>
      </c>
    </row>
    <row r="2332" spans="2:8" x14ac:dyDescent="0.25">
      <c r="B2332" s="93"/>
      <c r="C2332" s="55"/>
      <c r="D2332" s="71"/>
      <c r="F2332" s="107"/>
      <c r="G2332" s="107"/>
      <c r="H2332" s="107"/>
    </row>
    <row r="2333" spans="2:8" ht="41.4" x14ac:dyDescent="0.25">
      <c r="B2333" s="93">
        <f t="shared" ref="B2333" si="543">B2331+0.01</f>
        <v>11.719999999999986</v>
      </c>
      <c r="C2333" s="55" t="s">
        <v>813</v>
      </c>
      <c r="D2333" s="71" t="s">
        <v>8</v>
      </c>
      <c r="E2333" s="106">
        <v>1</v>
      </c>
      <c r="F2333" s="136">
        <v>0</v>
      </c>
      <c r="G2333" s="136">
        <v>0</v>
      </c>
      <c r="H2333" s="136">
        <f t="shared" ref="H2333" si="544">SUM(F2333+G2333)*E2333</f>
        <v>0</v>
      </c>
    </row>
    <row r="2334" spans="2:8" x14ac:dyDescent="0.25">
      <c r="B2334" s="93"/>
      <c r="C2334" s="55"/>
      <c r="D2334" s="71"/>
      <c r="F2334" s="102"/>
      <c r="G2334" s="102"/>
      <c r="H2334" s="102"/>
    </row>
    <row r="2335" spans="2:8" x14ac:dyDescent="0.25">
      <c r="B2335" s="93"/>
      <c r="C2335" s="55"/>
      <c r="D2335" s="71"/>
      <c r="F2335" s="102"/>
      <c r="G2335" s="102"/>
      <c r="H2335" s="102"/>
    </row>
    <row r="2336" spans="2:8" x14ac:dyDescent="0.25">
      <c r="B2336" s="93"/>
      <c r="C2336" s="55"/>
      <c r="D2336" s="71"/>
      <c r="F2336" s="102"/>
      <c r="G2336" s="102"/>
      <c r="H2336" s="102"/>
    </row>
    <row r="2337" spans="2:8" x14ac:dyDescent="0.25">
      <c r="B2337" s="93"/>
      <c r="C2337" s="55"/>
      <c r="D2337" s="71"/>
      <c r="F2337" s="102"/>
      <c r="G2337" s="102"/>
      <c r="H2337" s="102"/>
    </row>
    <row r="2338" spans="2:8" x14ac:dyDescent="0.25">
      <c r="B2338" s="93"/>
      <c r="C2338" s="55"/>
      <c r="D2338" s="71"/>
      <c r="F2338" s="102"/>
      <c r="G2338" s="102"/>
      <c r="H2338" s="102"/>
    </row>
    <row r="2339" spans="2:8" x14ac:dyDescent="0.25">
      <c r="B2339" s="93"/>
      <c r="C2339" s="55"/>
      <c r="D2339" s="71"/>
      <c r="F2339" s="102"/>
      <c r="G2339" s="102"/>
      <c r="H2339" s="102"/>
    </row>
    <row r="2340" spans="2:8" x14ac:dyDescent="0.25">
      <c r="B2340" s="93"/>
      <c r="D2340" s="71"/>
      <c r="F2340" s="107"/>
      <c r="G2340" s="107"/>
      <c r="H2340" s="107"/>
    </row>
    <row r="2341" spans="2:8" x14ac:dyDescent="0.25">
      <c r="B2341" s="118"/>
      <c r="C2341" s="119" t="s">
        <v>25</v>
      </c>
      <c r="D2341" s="104"/>
      <c r="E2341" s="104"/>
      <c r="F2341" s="104"/>
      <c r="G2341" s="108"/>
      <c r="H2341" s="153">
        <f>SUM(H2265:H2339)</f>
        <v>0</v>
      </c>
    </row>
    <row r="2342" spans="2:8" x14ac:dyDescent="0.25">
      <c r="B2342" s="65" t="s">
        <v>1</v>
      </c>
      <c r="C2342" s="43" t="s">
        <v>2</v>
      </c>
      <c r="D2342" s="65" t="s">
        <v>3</v>
      </c>
      <c r="E2342" s="66" t="s">
        <v>4</v>
      </c>
      <c r="F2342" s="66" t="s">
        <v>5</v>
      </c>
      <c r="G2342" s="66" t="s">
        <v>22</v>
      </c>
      <c r="H2342" s="67" t="s">
        <v>23</v>
      </c>
    </row>
    <row r="2343" spans="2:8" ht="14.4" thickBot="1" x14ac:dyDescent="0.3">
      <c r="B2343" s="68"/>
      <c r="C2343" s="21" t="s">
        <v>26</v>
      </c>
      <c r="D2343" s="71"/>
      <c r="E2343" s="69"/>
      <c r="F2343" s="64"/>
      <c r="G2343" s="64"/>
      <c r="H2343" s="141">
        <f>SUM(H2341)</f>
        <v>0</v>
      </c>
    </row>
    <row r="2344" spans="2:8" ht="14.4" thickTop="1" x14ac:dyDescent="0.25">
      <c r="B2344" s="68"/>
      <c r="C2344" s="21"/>
      <c r="D2344" s="68"/>
      <c r="E2344" s="69"/>
      <c r="F2344" s="64"/>
      <c r="G2344" s="64"/>
      <c r="H2344" s="50"/>
    </row>
    <row r="2345" spans="2:8" x14ac:dyDescent="0.25">
      <c r="B2345" s="93"/>
      <c r="C2345" s="54" t="s">
        <v>143</v>
      </c>
      <c r="D2345" s="71"/>
      <c r="F2345" s="107"/>
      <c r="G2345" s="107"/>
      <c r="H2345" s="107"/>
    </row>
    <row r="2346" spans="2:8" x14ac:dyDescent="0.25">
      <c r="B2346" s="93"/>
      <c r="C2346" s="42"/>
      <c r="D2346" s="71"/>
      <c r="F2346" s="107"/>
      <c r="G2346" s="107"/>
      <c r="H2346" s="107"/>
    </row>
    <row r="2347" spans="2:8" ht="27.6" x14ac:dyDescent="0.25">
      <c r="B2347" s="93"/>
      <c r="C2347" s="42" t="s">
        <v>144</v>
      </c>
      <c r="D2347" s="71"/>
      <c r="F2347" s="107"/>
      <c r="G2347" s="107"/>
      <c r="H2347" s="107"/>
    </row>
    <row r="2348" spans="2:8" x14ac:dyDescent="0.25">
      <c r="B2348" s="93"/>
      <c r="C2348" s="55"/>
      <c r="D2348" s="71"/>
      <c r="F2348" s="107"/>
      <c r="G2348" s="107"/>
      <c r="H2348" s="107"/>
    </row>
    <row r="2349" spans="2:8" ht="27.6" x14ac:dyDescent="0.25">
      <c r="B2349" s="93">
        <f>B2333+0.01</f>
        <v>11.729999999999986</v>
      </c>
      <c r="C2349" s="55" t="s">
        <v>898</v>
      </c>
      <c r="D2349" s="71" t="s">
        <v>8</v>
      </c>
      <c r="E2349" s="106">
        <v>1</v>
      </c>
      <c r="F2349" s="136">
        <v>0</v>
      </c>
      <c r="G2349" s="136">
        <v>0</v>
      </c>
      <c r="H2349" s="136">
        <f t="shared" ref="H2349" si="545">SUM(F2349+G2349)*E2349</f>
        <v>0</v>
      </c>
    </row>
    <row r="2350" spans="2:8" x14ac:dyDescent="0.25">
      <c r="B2350" s="93"/>
      <c r="C2350" s="112"/>
      <c r="D2350" s="71"/>
      <c r="F2350" s="107"/>
      <c r="G2350" s="107"/>
      <c r="H2350" s="107"/>
    </row>
    <row r="2351" spans="2:8" x14ac:dyDescent="0.25">
      <c r="B2351" s="93"/>
      <c r="C2351" s="54" t="s">
        <v>420</v>
      </c>
      <c r="D2351" s="71"/>
      <c r="F2351" s="107"/>
      <c r="G2351" s="107"/>
      <c r="H2351" s="107"/>
    </row>
    <row r="2352" spans="2:8" x14ac:dyDescent="0.25">
      <c r="B2352" s="93"/>
      <c r="C2352" s="112"/>
      <c r="D2352" s="71"/>
      <c r="F2352" s="107"/>
      <c r="G2352" s="107"/>
      <c r="H2352" s="107"/>
    </row>
    <row r="2353" spans="2:8" x14ac:dyDescent="0.25">
      <c r="B2353" s="93"/>
      <c r="C2353" s="42" t="s">
        <v>421</v>
      </c>
      <c r="D2353" s="71"/>
      <c r="F2353" s="107"/>
      <c r="G2353" s="107"/>
      <c r="H2353" s="107"/>
    </row>
    <row r="2354" spans="2:8" x14ac:dyDescent="0.25">
      <c r="B2354" s="93"/>
      <c r="C2354" s="55"/>
      <c r="D2354" s="71"/>
      <c r="F2354" s="107"/>
      <c r="G2354" s="107"/>
      <c r="H2354" s="107"/>
    </row>
    <row r="2355" spans="2:8" ht="27.6" x14ac:dyDescent="0.25">
      <c r="B2355" s="93">
        <f t="shared" ref="B2355" si="546">B2349+0.01</f>
        <v>11.739999999999986</v>
      </c>
      <c r="C2355" s="55" t="s">
        <v>914</v>
      </c>
      <c r="D2355" s="71" t="s">
        <v>8</v>
      </c>
      <c r="E2355" s="106">
        <v>1</v>
      </c>
      <c r="F2355" s="136">
        <v>0</v>
      </c>
      <c r="G2355" s="136">
        <v>0</v>
      </c>
      <c r="H2355" s="136">
        <f t="shared" ref="H2355" si="547">SUM(F2355+G2355)*E2355</f>
        <v>0</v>
      </c>
    </row>
    <row r="2356" spans="2:8" x14ac:dyDescent="0.25">
      <c r="B2356" s="93"/>
      <c r="C2356" s="55"/>
      <c r="D2356" s="71"/>
      <c r="F2356" s="107"/>
      <c r="G2356" s="107"/>
      <c r="H2356" s="107"/>
    </row>
    <row r="2357" spans="2:8" ht="27.6" x14ac:dyDescent="0.25">
      <c r="B2357" s="93">
        <f>B2355+0.01</f>
        <v>11.749999999999986</v>
      </c>
      <c r="C2357" s="55" t="s">
        <v>418</v>
      </c>
      <c r="D2357" s="71" t="s">
        <v>8</v>
      </c>
      <c r="E2357" s="106">
        <v>1</v>
      </c>
      <c r="F2357" s="136">
        <v>0</v>
      </c>
      <c r="G2357" s="136">
        <v>0</v>
      </c>
      <c r="H2357" s="136">
        <f t="shared" ref="H2357" si="548">SUM(F2357+G2357)*E2357</f>
        <v>0</v>
      </c>
    </row>
    <row r="2358" spans="2:8" x14ac:dyDescent="0.25">
      <c r="B2358" s="93"/>
      <c r="C2358" s="112"/>
      <c r="D2358" s="71"/>
      <c r="F2358" s="107"/>
      <c r="G2358" s="107"/>
      <c r="H2358" s="107"/>
    </row>
    <row r="2359" spans="2:8" x14ac:dyDescent="0.25">
      <c r="B2359" s="93"/>
      <c r="C2359" s="54" t="s">
        <v>814</v>
      </c>
      <c r="D2359" s="71"/>
      <c r="F2359" s="107"/>
      <c r="G2359" s="107"/>
      <c r="H2359" s="107"/>
    </row>
    <row r="2360" spans="2:8" x14ac:dyDescent="0.25">
      <c r="B2360" s="93"/>
      <c r="C2360" s="42"/>
      <c r="D2360" s="71"/>
      <c r="F2360" s="107"/>
      <c r="G2360" s="107"/>
      <c r="H2360" s="107"/>
    </row>
    <row r="2361" spans="2:8" ht="27.6" x14ac:dyDescent="0.25">
      <c r="B2361" s="93">
        <f>B2357+0.01</f>
        <v>11.759999999999986</v>
      </c>
      <c r="C2361" s="55" t="s">
        <v>815</v>
      </c>
      <c r="D2361" s="71" t="s">
        <v>10</v>
      </c>
      <c r="E2361" s="106">
        <v>1</v>
      </c>
      <c r="F2361" s="136">
        <v>0</v>
      </c>
      <c r="G2361" s="136">
        <v>0</v>
      </c>
      <c r="H2361" s="136">
        <f t="shared" ref="H2361" si="549">SUM(F2361+G2361)*E2361</f>
        <v>0</v>
      </c>
    </row>
    <row r="2362" spans="2:8" x14ac:dyDescent="0.25">
      <c r="B2362" s="93"/>
      <c r="C2362" s="42"/>
      <c r="D2362" s="71"/>
      <c r="F2362" s="107"/>
      <c r="G2362" s="107"/>
      <c r="H2362" s="107"/>
    </row>
    <row r="2363" spans="2:8" ht="27.6" x14ac:dyDescent="0.25">
      <c r="B2363" s="93">
        <f>B2361+0.01</f>
        <v>11.769999999999985</v>
      </c>
      <c r="C2363" s="55" t="s">
        <v>816</v>
      </c>
      <c r="D2363" s="71" t="s">
        <v>10</v>
      </c>
      <c r="E2363" s="106">
        <v>1</v>
      </c>
      <c r="F2363" s="136">
        <v>0</v>
      </c>
      <c r="G2363" s="136">
        <v>0</v>
      </c>
      <c r="H2363" s="136">
        <f t="shared" ref="H2363" si="550">SUM(F2363+G2363)*E2363</f>
        <v>0</v>
      </c>
    </row>
    <row r="2364" spans="2:8" x14ac:dyDescent="0.25">
      <c r="B2364" s="93"/>
      <c r="C2364" s="55"/>
      <c r="D2364" s="71"/>
      <c r="F2364" s="107"/>
      <c r="G2364" s="107"/>
      <c r="H2364" s="107"/>
    </row>
    <row r="2365" spans="2:8" ht="27.6" x14ac:dyDescent="0.25">
      <c r="B2365" s="93">
        <f>B2363+0.01</f>
        <v>11.779999999999985</v>
      </c>
      <c r="C2365" s="55" t="s">
        <v>817</v>
      </c>
      <c r="D2365" s="71" t="s">
        <v>10</v>
      </c>
      <c r="E2365" s="106">
        <v>1</v>
      </c>
      <c r="F2365" s="136">
        <v>0</v>
      </c>
      <c r="G2365" s="136">
        <v>0</v>
      </c>
      <c r="H2365" s="136">
        <f t="shared" ref="H2365" si="551">SUM(F2365+G2365)*E2365</f>
        <v>0</v>
      </c>
    </row>
    <row r="2366" spans="2:8" x14ac:dyDescent="0.25">
      <c r="B2366" s="93"/>
      <c r="C2366" s="55"/>
      <c r="D2366" s="71"/>
      <c r="F2366" s="107"/>
      <c r="G2366" s="107"/>
      <c r="H2366" s="107"/>
    </row>
    <row r="2367" spans="2:8" x14ac:dyDescent="0.25">
      <c r="B2367" s="93">
        <f>B2365+0.01</f>
        <v>11.789999999999985</v>
      </c>
      <c r="C2367" s="55" t="s">
        <v>818</v>
      </c>
      <c r="D2367" s="71" t="s">
        <v>10</v>
      </c>
      <c r="E2367" s="106">
        <v>1</v>
      </c>
      <c r="F2367" s="136">
        <v>0</v>
      </c>
      <c r="G2367" s="136">
        <v>0</v>
      </c>
      <c r="H2367" s="136">
        <f t="shared" ref="H2367" si="552">SUM(F2367+G2367)*E2367</f>
        <v>0</v>
      </c>
    </row>
    <row r="2368" spans="2:8" x14ac:dyDescent="0.25">
      <c r="B2368" s="93"/>
      <c r="C2368" s="42"/>
      <c r="D2368" s="71"/>
      <c r="F2368" s="107"/>
      <c r="G2368" s="107"/>
      <c r="H2368" s="107"/>
    </row>
    <row r="2369" spans="2:8" x14ac:dyDescent="0.25">
      <c r="B2369" s="93"/>
      <c r="C2369" s="54" t="s">
        <v>897</v>
      </c>
      <c r="D2369" s="71"/>
      <c r="F2369" s="107"/>
      <c r="G2369" s="107"/>
      <c r="H2369" s="107"/>
    </row>
    <row r="2370" spans="2:8" x14ac:dyDescent="0.25">
      <c r="B2370" s="93"/>
      <c r="C2370" s="42"/>
      <c r="D2370" s="71"/>
      <c r="F2370" s="107"/>
      <c r="G2370" s="107"/>
      <c r="H2370" s="107"/>
    </row>
    <row r="2371" spans="2:8" x14ac:dyDescent="0.25">
      <c r="B2371" s="93">
        <f t="shared" ref="B2371" si="553">B2367+0.01</f>
        <v>11.799999999999985</v>
      </c>
      <c r="C2371" s="57" t="s">
        <v>895</v>
      </c>
      <c r="D2371" s="127" t="s">
        <v>8</v>
      </c>
      <c r="E2371" s="106">
        <v>1</v>
      </c>
      <c r="F2371" s="136">
        <v>0</v>
      </c>
      <c r="G2371" s="136">
        <v>0</v>
      </c>
      <c r="H2371" s="136">
        <f t="shared" ref="H2371" si="554">SUM(F2371+G2371)*E2371</f>
        <v>0</v>
      </c>
    </row>
    <row r="2372" spans="2:8" x14ac:dyDescent="0.25">
      <c r="B2372" s="93"/>
      <c r="C2372" s="57"/>
      <c r="D2372" s="127"/>
      <c r="F2372" s="107"/>
      <c r="G2372" s="107"/>
      <c r="H2372" s="107"/>
    </row>
    <row r="2373" spans="2:8" x14ac:dyDescent="0.25">
      <c r="B2373" s="93">
        <f>B2371+0.01</f>
        <v>11.809999999999985</v>
      </c>
      <c r="C2373" s="57" t="s">
        <v>896</v>
      </c>
      <c r="D2373" s="127" t="s">
        <v>8</v>
      </c>
      <c r="E2373" s="106">
        <v>1</v>
      </c>
      <c r="F2373" s="136">
        <v>0</v>
      </c>
      <c r="G2373" s="136">
        <v>0</v>
      </c>
      <c r="H2373" s="136">
        <f t="shared" ref="H2373" si="555">SUM(F2373+G2373)*E2373</f>
        <v>0</v>
      </c>
    </row>
    <row r="2374" spans="2:8" x14ac:dyDescent="0.25">
      <c r="B2374" s="93"/>
      <c r="C2374" s="57"/>
      <c r="D2374" s="71"/>
      <c r="F2374" s="107"/>
      <c r="G2374" s="107"/>
      <c r="H2374" s="107"/>
    </row>
    <row r="2375" spans="2:8" x14ac:dyDescent="0.25">
      <c r="B2375" s="93"/>
      <c r="C2375" s="61" t="s">
        <v>879</v>
      </c>
      <c r="D2375" s="71"/>
      <c r="F2375" s="107"/>
      <c r="G2375" s="107"/>
      <c r="H2375" s="107"/>
    </row>
    <row r="2376" spans="2:8" ht="15.75" customHeight="1" x14ac:dyDescent="0.25">
      <c r="B2376" s="93"/>
      <c r="C2376" s="58"/>
      <c r="D2376" s="71"/>
      <c r="F2376" s="107"/>
      <c r="G2376" s="107"/>
      <c r="H2376" s="107"/>
    </row>
    <row r="2377" spans="2:8" ht="15.75" customHeight="1" x14ac:dyDescent="0.25">
      <c r="B2377" s="93"/>
      <c r="C2377" s="58" t="s">
        <v>880</v>
      </c>
      <c r="D2377" s="71"/>
      <c r="F2377" s="107"/>
      <c r="G2377" s="107"/>
      <c r="H2377" s="107"/>
    </row>
    <row r="2378" spans="2:8" ht="15.75" customHeight="1" x14ac:dyDescent="0.25">
      <c r="B2378" s="93"/>
      <c r="C2378" s="58"/>
      <c r="D2378" s="71"/>
      <c r="F2378" s="107"/>
      <c r="G2378" s="107"/>
      <c r="H2378" s="107"/>
    </row>
    <row r="2379" spans="2:8" ht="15.75" customHeight="1" x14ac:dyDescent="0.25">
      <c r="B2379" s="93">
        <f>B2373+0.01</f>
        <v>11.819999999999984</v>
      </c>
      <c r="C2379" s="57" t="s">
        <v>881</v>
      </c>
      <c r="D2379" s="71" t="s">
        <v>8</v>
      </c>
      <c r="E2379" s="106">
        <v>1</v>
      </c>
      <c r="F2379" s="136">
        <v>0</v>
      </c>
      <c r="G2379" s="136">
        <v>0</v>
      </c>
      <c r="H2379" s="136">
        <f t="shared" ref="H2379" si="556">SUM(F2379+G2379)*E2379</f>
        <v>0</v>
      </c>
    </row>
    <row r="2380" spans="2:8" ht="15.75" customHeight="1" x14ac:dyDescent="0.25">
      <c r="B2380" s="93"/>
      <c r="C2380" s="58"/>
      <c r="D2380" s="71"/>
      <c r="F2380" s="107"/>
      <c r="G2380" s="107"/>
      <c r="H2380" s="107"/>
    </row>
    <row r="2381" spans="2:8" ht="15.75" customHeight="1" x14ac:dyDescent="0.25">
      <c r="B2381" s="93"/>
      <c r="C2381" s="58" t="s">
        <v>882</v>
      </c>
      <c r="D2381" s="71"/>
      <c r="F2381" s="107"/>
      <c r="G2381" s="107"/>
      <c r="H2381" s="107"/>
    </row>
    <row r="2382" spans="2:8" ht="15.75" customHeight="1" x14ac:dyDescent="0.25">
      <c r="B2382" s="93"/>
      <c r="C2382" s="58"/>
      <c r="D2382" s="71"/>
      <c r="F2382" s="107"/>
      <c r="G2382" s="107"/>
      <c r="H2382" s="107"/>
    </row>
    <row r="2383" spans="2:8" ht="15.75" customHeight="1" x14ac:dyDescent="0.25">
      <c r="B2383" s="93">
        <f>B2379+0.01</f>
        <v>11.829999999999984</v>
      </c>
      <c r="C2383" s="57" t="s">
        <v>884</v>
      </c>
      <c r="D2383" s="71" t="s">
        <v>8</v>
      </c>
      <c r="E2383" s="106">
        <v>1</v>
      </c>
      <c r="F2383" s="136">
        <v>0</v>
      </c>
      <c r="G2383" s="136">
        <v>0</v>
      </c>
      <c r="H2383" s="136">
        <f t="shared" ref="H2383" si="557">SUM(F2383+G2383)*E2383</f>
        <v>0</v>
      </c>
    </row>
    <row r="2384" spans="2:8" ht="15.75" customHeight="1" x14ac:dyDescent="0.25">
      <c r="B2384" s="93"/>
      <c r="C2384" s="58"/>
      <c r="D2384" s="71"/>
      <c r="F2384" s="107"/>
      <c r="G2384" s="107"/>
      <c r="H2384" s="107"/>
    </row>
    <row r="2385" spans="2:8" ht="15.75" customHeight="1" x14ac:dyDescent="0.25">
      <c r="B2385" s="93">
        <f>B2383+0.01</f>
        <v>11.839999999999984</v>
      </c>
      <c r="C2385" s="57" t="s">
        <v>883</v>
      </c>
      <c r="D2385" s="71" t="s">
        <v>8</v>
      </c>
      <c r="E2385" s="106">
        <v>1</v>
      </c>
      <c r="F2385" s="136">
        <v>0</v>
      </c>
      <c r="G2385" s="136">
        <v>0</v>
      </c>
      <c r="H2385" s="136">
        <f t="shared" ref="H2385" si="558">SUM(F2385+G2385)*E2385</f>
        <v>0</v>
      </c>
    </row>
    <row r="2386" spans="2:8" ht="15.75" customHeight="1" x14ac:dyDescent="0.25">
      <c r="B2386" s="93"/>
      <c r="C2386" s="58"/>
      <c r="D2386" s="71"/>
      <c r="F2386" s="107"/>
      <c r="G2386" s="107"/>
      <c r="H2386" s="107"/>
    </row>
    <row r="2387" spans="2:8" ht="15.75" customHeight="1" x14ac:dyDescent="0.25">
      <c r="B2387" s="93">
        <f>B2385+0.01</f>
        <v>11.849999999999984</v>
      </c>
      <c r="C2387" s="55" t="s">
        <v>885</v>
      </c>
      <c r="D2387" s="71" t="s">
        <v>8</v>
      </c>
      <c r="E2387" s="106">
        <v>1</v>
      </c>
      <c r="F2387" s="136">
        <v>0</v>
      </c>
      <c r="G2387" s="136">
        <v>0</v>
      </c>
      <c r="H2387" s="136">
        <f t="shared" ref="H2387" si="559">SUM(F2387+G2387)*E2387</f>
        <v>0</v>
      </c>
    </row>
    <row r="2388" spans="2:8" ht="15.75" customHeight="1" x14ac:dyDescent="0.25">
      <c r="B2388" s="93"/>
      <c r="C2388" s="42"/>
      <c r="D2388" s="71"/>
      <c r="F2388" s="107"/>
      <c r="G2388" s="107"/>
      <c r="H2388" s="107"/>
    </row>
    <row r="2389" spans="2:8" ht="15.75" customHeight="1" x14ac:dyDescent="0.25">
      <c r="B2389" s="93"/>
      <c r="C2389" s="42" t="s">
        <v>886</v>
      </c>
      <c r="D2389" s="71"/>
      <c r="F2389" s="107"/>
      <c r="G2389" s="107"/>
      <c r="H2389" s="107"/>
    </row>
    <row r="2390" spans="2:8" ht="15.75" customHeight="1" x14ac:dyDescent="0.25">
      <c r="B2390" s="93"/>
      <c r="C2390" s="42"/>
      <c r="D2390" s="71"/>
      <c r="F2390" s="107"/>
      <c r="G2390" s="107"/>
      <c r="H2390" s="107"/>
    </row>
    <row r="2391" spans="2:8" ht="15.75" customHeight="1" x14ac:dyDescent="0.25">
      <c r="B2391" s="93">
        <f>B2387+0.01</f>
        <v>11.859999999999983</v>
      </c>
      <c r="C2391" s="55" t="s">
        <v>884</v>
      </c>
      <c r="D2391" s="71" t="s">
        <v>8</v>
      </c>
      <c r="E2391" s="106">
        <v>1</v>
      </c>
      <c r="F2391" s="136">
        <v>0</v>
      </c>
      <c r="G2391" s="136">
        <v>0</v>
      </c>
      <c r="H2391" s="136">
        <f t="shared" ref="H2391" si="560">SUM(F2391+G2391)*E2391</f>
        <v>0</v>
      </c>
    </row>
    <row r="2392" spans="2:8" ht="15.75" customHeight="1" x14ac:dyDescent="0.25">
      <c r="B2392" s="93"/>
      <c r="C2392" s="42"/>
      <c r="D2392" s="71"/>
      <c r="F2392" s="107"/>
      <c r="G2392" s="107"/>
      <c r="H2392" s="107"/>
    </row>
    <row r="2393" spans="2:8" x14ac:dyDescent="0.25">
      <c r="B2393" s="93">
        <f t="shared" ref="B2393:B2407" si="561">B2391+0.01</f>
        <v>11.869999999999983</v>
      </c>
      <c r="C2393" s="55" t="s">
        <v>887</v>
      </c>
      <c r="D2393" s="71" t="s">
        <v>8</v>
      </c>
      <c r="E2393" s="106">
        <v>1</v>
      </c>
      <c r="F2393" s="136">
        <v>0</v>
      </c>
      <c r="G2393" s="136">
        <v>0</v>
      </c>
      <c r="H2393" s="136">
        <f t="shared" ref="H2393" si="562">SUM(F2393+G2393)*E2393</f>
        <v>0</v>
      </c>
    </row>
    <row r="2394" spans="2:8" x14ac:dyDescent="0.25">
      <c r="B2394" s="93"/>
      <c r="C2394" s="42"/>
      <c r="D2394" s="71"/>
      <c r="F2394" s="107"/>
      <c r="G2394" s="107"/>
      <c r="H2394" s="107"/>
    </row>
    <row r="2395" spans="2:8" x14ac:dyDescent="0.25">
      <c r="B2395" s="93"/>
      <c r="C2395" s="42" t="s">
        <v>888</v>
      </c>
      <c r="D2395" s="71"/>
      <c r="F2395" s="107"/>
      <c r="G2395" s="107"/>
      <c r="H2395" s="107"/>
    </row>
    <row r="2396" spans="2:8" ht="18" customHeight="1" x14ac:dyDescent="0.25">
      <c r="B2396" s="93"/>
      <c r="C2396" s="42"/>
      <c r="D2396" s="71"/>
      <c r="F2396" s="107"/>
      <c r="G2396" s="107"/>
      <c r="H2396" s="107"/>
    </row>
    <row r="2397" spans="2:8" x14ac:dyDescent="0.25">
      <c r="B2397" s="93"/>
      <c r="C2397" s="42" t="s">
        <v>889</v>
      </c>
      <c r="D2397" s="71"/>
      <c r="F2397" s="107"/>
      <c r="G2397" s="107"/>
      <c r="H2397" s="107"/>
    </row>
    <row r="2398" spans="2:8" x14ac:dyDescent="0.25">
      <c r="B2398" s="93"/>
      <c r="C2398" s="42"/>
      <c r="D2398" s="71"/>
      <c r="F2398" s="107"/>
      <c r="G2398" s="107"/>
      <c r="H2398" s="107"/>
    </row>
    <row r="2399" spans="2:8" x14ac:dyDescent="0.25">
      <c r="B2399" s="93"/>
      <c r="C2399" s="42" t="s">
        <v>890</v>
      </c>
      <c r="D2399" s="71"/>
      <c r="F2399" s="107"/>
      <c r="G2399" s="107"/>
      <c r="H2399" s="107"/>
    </row>
    <row r="2400" spans="2:8" x14ac:dyDescent="0.25">
      <c r="B2400" s="93"/>
      <c r="C2400" s="42"/>
      <c r="D2400" s="71"/>
      <c r="F2400" s="107"/>
      <c r="G2400" s="107"/>
      <c r="H2400" s="107"/>
    </row>
    <row r="2401" spans="2:8" x14ac:dyDescent="0.25">
      <c r="B2401" s="93">
        <f>B2393+0.01</f>
        <v>11.879999999999983</v>
      </c>
      <c r="C2401" s="55" t="s">
        <v>891</v>
      </c>
      <c r="D2401" s="71" t="s">
        <v>8</v>
      </c>
      <c r="E2401" s="106">
        <v>1</v>
      </c>
      <c r="F2401" s="136">
        <v>0</v>
      </c>
      <c r="G2401" s="136">
        <v>0</v>
      </c>
      <c r="H2401" s="136">
        <f t="shared" ref="H2401" si="563">SUM(F2401+G2401)*E2401</f>
        <v>0</v>
      </c>
    </row>
    <row r="2402" spans="2:8" x14ac:dyDescent="0.25">
      <c r="B2402" s="93"/>
      <c r="C2402" s="55"/>
      <c r="D2402" s="71"/>
      <c r="F2402" s="107"/>
      <c r="G2402" s="107"/>
      <c r="H2402" s="107"/>
    </row>
    <row r="2403" spans="2:8" x14ac:dyDescent="0.25">
      <c r="B2403" s="93">
        <f t="shared" si="561"/>
        <v>11.889999999999983</v>
      </c>
      <c r="C2403" s="55" t="s">
        <v>892</v>
      </c>
      <c r="D2403" s="71" t="s">
        <v>8</v>
      </c>
      <c r="E2403" s="106">
        <v>1</v>
      </c>
      <c r="F2403" s="136">
        <v>0</v>
      </c>
      <c r="G2403" s="136">
        <v>0</v>
      </c>
      <c r="H2403" s="136">
        <f t="shared" ref="H2403" si="564">SUM(F2403+G2403)*E2403</f>
        <v>0</v>
      </c>
    </row>
    <row r="2404" spans="2:8" x14ac:dyDescent="0.25">
      <c r="B2404" s="93"/>
      <c r="C2404" s="55"/>
      <c r="D2404" s="71"/>
      <c r="F2404" s="107"/>
      <c r="G2404" s="107"/>
      <c r="H2404" s="107"/>
    </row>
    <row r="2405" spans="2:8" x14ac:dyDescent="0.25">
      <c r="B2405" s="93">
        <f t="shared" si="561"/>
        <v>11.899999999999983</v>
      </c>
      <c r="C2405" s="55" t="s">
        <v>893</v>
      </c>
      <c r="D2405" s="71" t="s">
        <v>8</v>
      </c>
      <c r="E2405" s="106">
        <v>1</v>
      </c>
      <c r="F2405" s="136">
        <v>0</v>
      </c>
      <c r="G2405" s="136">
        <v>0</v>
      </c>
      <c r="H2405" s="136">
        <f t="shared" ref="H2405" si="565">SUM(F2405+G2405)*E2405</f>
        <v>0</v>
      </c>
    </row>
    <row r="2406" spans="2:8" x14ac:dyDescent="0.25">
      <c r="B2406" s="93"/>
      <c r="C2406" s="55"/>
      <c r="D2406" s="71"/>
      <c r="F2406" s="107"/>
      <c r="G2406" s="107"/>
      <c r="H2406" s="107"/>
    </row>
    <row r="2407" spans="2:8" x14ac:dyDescent="0.25">
      <c r="B2407" s="93">
        <f t="shared" si="561"/>
        <v>11.909999999999982</v>
      </c>
      <c r="C2407" s="55" t="s">
        <v>894</v>
      </c>
      <c r="D2407" s="71" t="s">
        <v>8</v>
      </c>
      <c r="E2407" s="106">
        <v>1</v>
      </c>
      <c r="F2407" s="136">
        <v>0</v>
      </c>
      <c r="G2407" s="136">
        <v>0</v>
      </c>
      <c r="H2407" s="136">
        <f t="shared" ref="H2407" si="566">SUM(F2407+G2407)*E2407</f>
        <v>0</v>
      </c>
    </row>
    <row r="2408" spans="2:8" x14ac:dyDescent="0.25">
      <c r="B2408" s="93"/>
      <c r="C2408" s="57"/>
      <c r="D2408" s="71"/>
      <c r="F2408" s="107"/>
      <c r="G2408" s="107"/>
      <c r="H2408" s="107"/>
    </row>
    <row r="2409" spans="2:8" x14ac:dyDescent="0.25">
      <c r="B2409" s="93"/>
      <c r="C2409" s="57"/>
      <c r="D2409" s="71"/>
      <c r="F2409" s="107"/>
      <c r="G2409" s="107"/>
      <c r="H2409" s="107"/>
    </row>
    <row r="2410" spans="2:8" x14ac:dyDescent="0.25">
      <c r="B2410" s="93"/>
      <c r="C2410" s="57"/>
      <c r="D2410" s="71"/>
      <c r="F2410" s="107"/>
      <c r="G2410" s="107"/>
      <c r="H2410" s="107"/>
    </row>
    <row r="2411" spans="2:8" x14ac:dyDescent="0.25">
      <c r="B2411" s="128"/>
      <c r="C2411" s="57"/>
      <c r="D2411" s="127"/>
      <c r="F2411" s="107"/>
      <c r="G2411" s="107"/>
      <c r="H2411" s="107"/>
    </row>
    <row r="2412" spans="2:8" x14ac:dyDescent="0.25">
      <c r="B2412" s="128"/>
      <c r="C2412" s="57"/>
      <c r="D2412" s="127"/>
      <c r="F2412" s="107"/>
      <c r="G2412" s="107"/>
      <c r="H2412" s="107"/>
    </row>
    <row r="2413" spans="2:8" x14ac:dyDescent="0.25">
      <c r="B2413" s="128"/>
      <c r="C2413" s="57"/>
      <c r="D2413" s="127"/>
      <c r="F2413" s="107"/>
      <c r="G2413" s="107"/>
      <c r="H2413" s="107"/>
    </row>
    <row r="2414" spans="2:8" x14ac:dyDescent="0.25">
      <c r="B2414" s="128"/>
      <c r="C2414" s="57"/>
      <c r="D2414" s="127"/>
      <c r="F2414" s="107"/>
      <c r="G2414" s="107"/>
      <c r="H2414" s="107"/>
    </row>
    <row r="2415" spans="2:8" x14ac:dyDescent="0.25">
      <c r="B2415" s="128"/>
      <c r="C2415" s="57"/>
      <c r="D2415" s="127"/>
      <c r="F2415" s="107"/>
      <c r="G2415" s="107"/>
      <c r="H2415" s="107"/>
    </row>
    <row r="2416" spans="2:8" x14ac:dyDescent="0.25">
      <c r="B2416" s="93"/>
      <c r="C2416" s="42"/>
      <c r="D2416" s="71"/>
      <c r="F2416" s="107"/>
      <c r="G2416" s="107"/>
      <c r="H2416" s="107"/>
    </row>
    <row r="2417" spans="2:8" x14ac:dyDescent="0.25">
      <c r="B2417" s="93"/>
      <c r="C2417" s="42"/>
      <c r="D2417" s="71"/>
      <c r="F2417" s="107"/>
      <c r="G2417" s="107"/>
      <c r="H2417" s="107"/>
    </row>
    <row r="2418" spans="2:8" x14ac:dyDescent="0.25">
      <c r="B2418" s="93"/>
      <c r="C2418" s="42"/>
      <c r="D2418" s="71"/>
      <c r="F2418" s="107"/>
      <c r="G2418" s="107"/>
      <c r="H2418" s="107"/>
    </row>
    <row r="2419" spans="2:8" x14ac:dyDescent="0.25">
      <c r="B2419" s="185" t="s">
        <v>1024</v>
      </c>
      <c r="C2419" s="186"/>
      <c r="D2419" s="186"/>
      <c r="E2419" s="186"/>
      <c r="F2419" s="186"/>
      <c r="G2419" s="187"/>
      <c r="H2419" s="153">
        <f>SUM(H2343:H2417)</f>
        <v>0</v>
      </c>
    </row>
    <row r="2420" spans="2:8" x14ac:dyDescent="0.25">
      <c r="B2420" s="65" t="s">
        <v>1</v>
      </c>
      <c r="C2420" s="43" t="s">
        <v>2</v>
      </c>
      <c r="D2420" s="65" t="s">
        <v>3</v>
      </c>
      <c r="E2420" s="66" t="s">
        <v>4</v>
      </c>
      <c r="F2420" s="66" t="s">
        <v>5</v>
      </c>
      <c r="G2420" s="66" t="s">
        <v>22</v>
      </c>
      <c r="H2420" s="67" t="s">
        <v>23</v>
      </c>
    </row>
    <row r="2421" spans="2:8" x14ac:dyDescent="0.25">
      <c r="B2421" s="68"/>
      <c r="C2421" s="21"/>
      <c r="D2421" s="68"/>
      <c r="E2421" s="69"/>
      <c r="F2421" s="64"/>
      <c r="G2421" s="64"/>
      <c r="H2421" s="80"/>
    </row>
    <row r="2422" spans="2:8" x14ac:dyDescent="0.25">
      <c r="B2422" s="93"/>
      <c r="C2422" s="51" t="s">
        <v>145</v>
      </c>
      <c r="D2422" s="71"/>
      <c r="F2422" s="107"/>
      <c r="G2422" s="107"/>
      <c r="H2422" s="107"/>
    </row>
    <row r="2423" spans="2:8" x14ac:dyDescent="0.25">
      <c r="B2423" s="93"/>
      <c r="C2423" s="53"/>
      <c r="D2423" s="71"/>
      <c r="F2423" s="107"/>
      <c r="G2423" s="107"/>
      <c r="H2423" s="107"/>
    </row>
    <row r="2424" spans="2:8" x14ac:dyDescent="0.25">
      <c r="B2424" s="101">
        <v>12</v>
      </c>
      <c r="C2424" s="51" t="s">
        <v>1026</v>
      </c>
      <c r="D2424" s="71"/>
      <c r="F2424" s="107"/>
      <c r="G2424" s="107"/>
      <c r="H2424" s="107"/>
    </row>
    <row r="2425" spans="2:8" x14ac:dyDescent="0.25">
      <c r="B2425" s="93"/>
      <c r="C2425" s="53"/>
      <c r="D2425" s="71"/>
      <c r="F2425" s="107"/>
      <c r="G2425" s="107"/>
      <c r="H2425" s="107"/>
    </row>
    <row r="2426" spans="2:8" x14ac:dyDescent="0.25">
      <c r="B2426" s="93"/>
      <c r="C2426" s="51" t="s">
        <v>422</v>
      </c>
      <c r="D2426" s="71"/>
      <c r="F2426" s="107"/>
      <c r="G2426" s="107"/>
      <c r="H2426" s="107"/>
    </row>
    <row r="2427" spans="2:8" x14ac:dyDescent="0.25">
      <c r="B2427" s="93"/>
      <c r="C2427" s="53"/>
      <c r="D2427" s="71"/>
      <c r="F2427" s="107"/>
      <c r="G2427" s="107"/>
      <c r="H2427" s="107"/>
    </row>
    <row r="2428" spans="2:8" x14ac:dyDescent="0.25">
      <c r="B2428" s="93"/>
      <c r="C2428" s="53" t="s">
        <v>65</v>
      </c>
      <c r="D2428" s="71"/>
      <c r="F2428" s="107"/>
      <c r="G2428" s="107"/>
      <c r="H2428" s="107"/>
    </row>
    <row r="2429" spans="2:8" x14ac:dyDescent="0.25">
      <c r="B2429" s="93"/>
      <c r="C2429" s="53"/>
      <c r="D2429" s="71"/>
      <c r="F2429" s="107"/>
      <c r="G2429" s="107"/>
      <c r="H2429" s="107"/>
    </row>
    <row r="2430" spans="2:8" x14ac:dyDescent="0.25">
      <c r="B2430" s="93"/>
      <c r="C2430" s="52" t="s">
        <v>147</v>
      </c>
      <c r="D2430" s="71"/>
      <c r="F2430" s="107"/>
      <c r="G2430" s="107"/>
      <c r="H2430" s="107"/>
    </row>
    <row r="2431" spans="2:8" x14ac:dyDescent="0.25">
      <c r="B2431" s="93"/>
      <c r="C2431" s="53"/>
      <c r="D2431" s="71"/>
      <c r="F2431" s="107"/>
      <c r="G2431" s="107"/>
      <c r="H2431" s="107"/>
    </row>
    <row r="2432" spans="2:8" ht="41.4" x14ac:dyDescent="0.25">
      <c r="B2432" s="93"/>
      <c r="C2432" s="52" t="s">
        <v>148</v>
      </c>
      <c r="D2432" s="71"/>
      <c r="F2432" s="107"/>
      <c r="G2432" s="107"/>
      <c r="H2432" s="107"/>
    </row>
    <row r="2433" spans="2:8" x14ac:dyDescent="0.25">
      <c r="B2433" s="93"/>
      <c r="C2433" s="53"/>
      <c r="D2433" s="71"/>
      <c r="F2433" s="107"/>
      <c r="G2433" s="107"/>
      <c r="H2433" s="107"/>
    </row>
    <row r="2434" spans="2:8" ht="41.4" x14ac:dyDescent="0.25">
      <c r="B2434" s="93"/>
      <c r="C2434" s="52" t="s">
        <v>149</v>
      </c>
      <c r="D2434" s="71"/>
      <c r="F2434" s="107"/>
      <c r="G2434" s="107"/>
      <c r="H2434" s="107"/>
    </row>
    <row r="2435" spans="2:8" x14ac:dyDescent="0.25">
      <c r="B2435" s="93"/>
      <c r="C2435" s="53"/>
      <c r="D2435" s="71"/>
      <c r="F2435" s="107"/>
      <c r="G2435" s="107"/>
      <c r="H2435" s="107"/>
    </row>
    <row r="2436" spans="2:8" ht="69" x14ac:dyDescent="0.25">
      <c r="B2436" s="93"/>
      <c r="C2436" s="52" t="s">
        <v>150</v>
      </c>
      <c r="D2436" s="71"/>
      <c r="F2436" s="107"/>
      <c r="G2436" s="107"/>
      <c r="H2436" s="107"/>
    </row>
    <row r="2437" spans="2:8" x14ac:dyDescent="0.25">
      <c r="B2437" s="93"/>
      <c r="C2437" s="53"/>
      <c r="D2437" s="71"/>
      <c r="F2437" s="107"/>
      <c r="G2437" s="107"/>
      <c r="H2437" s="107"/>
    </row>
    <row r="2438" spans="2:8" ht="41.4" x14ac:dyDescent="0.25">
      <c r="B2438" s="93"/>
      <c r="C2438" s="52" t="s">
        <v>151</v>
      </c>
      <c r="D2438" s="71"/>
      <c r="F2438" s="107"/>
      <c r="G2438" s="107"/>
      <c r="H2438" s="107"/>
    </row>
    <row r="2439" spans="2:8" x14ac:dyDescent="0.25">
      <c r="B2439" s="93"/>
      <c r="C2439" s="53"/>
      <c r="D2439" s="71"/>
      <c r="F2439" s="107"/>
      <c r="G2439" s="107"/>
      <c r="H2439" s="107"/>
    </row>
    <row r="2440" spans="2:8" x14ac:dyDescent="0.25">
      <c r="B2440" s="93"/>
      <c r="C2440" s="51" t="s">
        <v>423</v>
      </c>
      <c r="D2440" s="71"/>
      <c r="F2440" s="107"/>
      <c r="G2440" s="107"/>
      <c r="H2440" s="107"/>
    </row>
    <row r="2441" spans="2:8" x14ac:dyDescent="0.25">
      <c r="B2441" s="93"/>
      <c r="C2441" s="53"/>
      <c r="D2441" s="71"/>
      <c r="F2441" s="107"/>
      <c r="G2441" s="107"/>
      <c r="H2441" s="107"/>
    </row>
    <row r="2442" spans="2:8" x14ac:dyDescent="0.25">
      <c r="B2442" s="93"/>
      <c r="C2442" s="53" t="s">
        <v>819</v>
      </c>
      <c r="D2442" s="71"/>
      <c r="F2442" s="107"/>
      <c r="G2442" s="107"/>
      <c r="H2442" s="107"/>
    </row>
    <row r="2443" spans="2:8" x14ac:dyDescent="0.25">
      <c r="B2443" s="93"/>
      <c r="C2443" s="53"/>
      <c r="D2443" s="71"/>
      <c r="F2443" s="107"/>
      <c r="G2443" s="107"/>
      <c r="H2443" s="107"/>
    </row>
    <row r="2444" spans="2:8" x14ac:dyDescent="0.25">
      <c r="B2444" s="93"/>
      <c r="C2444" s="53" t="s">
        <v>152</v>
      </c>
      <c r="D2444" s="71"/>
      <c r="F2444" s="107"/>
      <c r="G2444" s="107"/>
      <c r="H2444" s="107"/>
    </row>
    <row r="2445" spans="2:8" x14ac:dyDescent="0.25">
      <c r="B2445" s="93"/>
      <c r="C2445" s="53"/>
      <c r="D2445" s="71"/>
      <c r="F2445" s="107"/>
      <c r="G2445" s="107"/>
      <c r="H2445" s="107"/>
    </row>
    <row r="2446" spans="2:8" x14ac:dyDescent="0.25">
      <c r="B2446" s="99">
        <v>12.1</v>
      </c>
      <c r="C2446" s="52" t="s">
        <v>424</v>
      </c>
      <c r="D2446" s="71" t="s">
        <v>9</v>
      </c>
      <c r="E2446" s="106">
        <v>1</v>
      </c>
      <c r="F2446" s="136">
        <v>0</v>
      </c>
      <c r="G2446" s="136">
        <v>0</v>
      </c>
      <c r="H2446" s="136">
        <f t="shared" ref="H2446" si="567">SUM(F2446+G2446)*E2446</f>
        <v>0</v>
      </c>
    </row>
    <row r="2447" spans="2:8" x14ac:dyDescent="0.25">
      <c r="B2447" s="93"/>
      <c r="C2447" s="52"/>
      <c r="D2447" s="71"/>
      <c r="F2447" s="107"/>
      <c r="G2447" s="107"/>
      <c r="H2447" s="107"/>
    </row>
    <row r="2448" spans="2:8" x14ac:dyDescent="0.25">
      <c r="B2448" s="99">
        <f>B2446+0.1</f>
        <v>12.2</v>
      </c>
      <c r="C2448" s="52" t="s">
        <v>426</v>
      </c>
      <c r="D2448" s="71" t="s">
        <v>9</v>
      </c>
      <c r="E2448" s="106">
        <v>1</v>
      </c>
      <c r="F2448" s="136">
        <v>0</v>
      </c>
      <c r="G2448" s="136">
        <v>0</v>
      </c>
      <c r="H2448" s="136">
        <f t="shared" ref="H2448" si="568">SUM(F2448+G2448)*E2448</f>
        <v>0</v>
      </c>
    </row>
    <row r="2449" spans="2:8" x14ac:dyDescent="0.25">
      <c r="B2449" s="93"/>
      <c r="C2449" s="52"/>
      <c r="D2449" s="71"/>
      <c r="F2449" s="107"/>
      <c r="G2449" s="107"/>
      <c r="H2449" s="107"/>
    </row>
    <row r="2450" spans="2:8" ht="27.6" x14ac:dyDescent="0.25">
      <c r="B2450" s="99">
        <f>B2448+0.1</f>
        <v>12.299999999999999</v>
      </c>
      <c r="C2450" s="52" t="s">
        <v>851</v>
      </c>
      <c r="D2450" s="71" t="s">
        <v>8</v>
      </c>
      <c r="E2450" s="106">
        <v>1</v>
      </c>
      <c r="F2450" s="136">
        <v>0</v>
      </c>
      <c r="G2450" s="136">
        <v>0</v>
      </c>
      <c r="H2450" s="136">
        <f t="shared" ref="H2450" si="569">SUM(F2450+G2450)*E2450</f>
        <v>0</v>
      </c>
    </row>
    <row r="2451" spans="2:8" x14ac:dyDescent="0.25">
      <c r="B2451" s="93"/>
      <c r="C2451" s="52" t="s">
        <v>793</v>
      </c>
      <c r="D2451" s="71"/>
      <c r="F2451" s="107"/>
      <c r="G2451" s="107"/>
      <c r="H2451" s="107"/>
    </row>
    <row r="2452" spans="2:8" x14ac:dyDescent="0.25">
      <c r="B2452" s="99">
        <f>B2450+0.1</f>
        <v>12.399999999999999</v>
      </c>
      <c r="C2452" s="52" t="s">
        <v>425</v>
      </c>
      <c r="D2452" s="71" t="s">
        <v>9</v>
      </c>
      <c r="E2452" s="106">
        <v>1</v>
      </c>
      <c r="F2452" s="136">
        <v>0</v>
      </c>
      <c r="G2452" s="136">
        <v>0</v>
      </c>
      <c r="H2452" s="136">
        <f t="shared" ref="H2452" si="570">SUM(F2452+G2452)*E2452</f>
        <v>0</v>
      </c>
    </row>
    <row r="2453" spans="2:8" x14ac:dyDescent="0.25">
      <c r="B2453" s="93"/>
      <c r="C2453" s="53"/>
      <c r="D2453" s="71"/>
      <c r="F2453" s="107"/>
      <c r="G2453" s="107"/>
      <c r="H2453" s="107"/>
    </row>
    <row r="2454" spans="2:8" ht="27.6" x14ac:dyDescent="0.25">
      <c r="B2454" s="99">
        <f>B2452+0.1</f>
        <v>12.499999999999998</v>
      </c>
      <c r="C2454" s="52" t="s">
        <v>427</v>
      </c>
      <c r="D2454" s="71" t="s">
        <v>8</v>
      </c>
      <c r="E2454" s="106">
        <v>1</v>
      </c>
      <c r="F2454" s="136">
        <v>0</v>
      </c>
      <c r="G2454" s="136">
        <v>0</v>
      </c>
      <c r="H2454" s="136">
        <f t="shared" ref="H2454" si="571">SUM(F2454+G2454)*E2454</f>
        <v>0</v>
      </c>
    </row>
    <row r="2455" spans="2:8" x14ac:dyDescent="0.25">
      <c r="B2455" s="93"/>
      <c r="C2455" s="53" t="s">
        <v>428</v>
      </c>
      <c r="D2455" s="71"/>
      <c r="F2455" s="107"/>
      <c r="G2455" s="107"/>
      <c r="H2455" s="107"/>
    </row>
    <row r="2456" spans="2:8" x14ac:dyDescent="0.25">
      <c r="B2456" s="93"/>
      <c r="C2456" s="53" t="s">
        <v>153</v>
      </c>
      <c r="D2456" s="71"/>
      <c r="F2456" s="107"/>
      <c r="G2456" s="107"/>
      <c r="H2456" s="107"/>
    </row>
    <row r="2457" spans="2:8" x14ac:dyDescent="0.25">
      <c r="B2457" s="93"/>
      <c r="C2457" s="53"/>
      <c r="D2457" s="71"/>
      <c r="F2457" s="107"/>
      <c r="G2457" s="107"/>
      <c r="H2457" s="107"/>
    </row>
    <row r="2458" spans="2:8" ht="27.6" x14ac:dyDescent="0.25">
      <c r="B2458" s="99">
        <f>B2454+0.1</f>
        <v>12.599999999999998</v>
      </c>
      <c r="C2458" s="52" t="s">
        <v>850</v>
      </c>
      <c r="D2458" s="71" t="s">
        <v>8</v>
      </c>
      <c r="E2458" s="106">
        <v>1</v>
      </c>
      <c r="F2458" s="136">
        <v>0</v>
      </c>
      <c r="G2458" s="136">
        <v>0</v>
      </c>
      <c r="H2458" s="136">
        <f t="shared" ref="H2458" si="572">SUM(F2458+G2458)*E2458</f>
        <v>0</v>
      </c>
    </row>
    <row r="2459" spans="2:8" x14ac:dyDescent="0.25">
      <c r="B2459" s="93"/>
      <c r="C2459" s="52" t="s">
        <v>849</v>
      </c>
      <c r="D2459" s="71"/>
      <c r="F2459" s="107"/>
      <c r="G2459" s="107"/>
      <c r="H2459" s="107"/>
    </row>
    <row r="2460" spans="2:8" ht="27.6" x14ac:dyDescent="0.25">
      <c r="B2460" s="99">
        <f>B2458+0.1</f>
        <v>12.699999999999998</v>
      </c>
      <c r="C2460" s="52" t="s">
        <v>430</v>
      </c>
      <c r="D2460" s="71" t="s">
        <v>8</v>
      </c>
      <c r="E2460" s="106">
        <v>1</v>
      </c>
      <c r="F2460" s="136">
        <v>0</v>
      </c>
      <c r="G2460" s="136">
        <v>0</v>
      </c>
      <c r="H2460" s="136">
        <f t="shared" ref="H2460" si="573">SUM(F2460+G2460)*E2460</f>
        <v>0</v>
      </c>
    </row>
    <row r="2461" spans="2:8" x14ac:dyDescent="0.25">
      <c r="B2461" s="93"/>
      <c r="C2461" s="52" t="s">
        <v>429</v>
      </c>
      <c r="D2461" s="71"/>
      <c r="F2461" s="107"/>
      <c r="G2461" s="107"/>
      <c r="H2461" s="107"/>
    </row>
    <row r="2462" spans="2:8" x14ac:dyDescent="0.25">
      <c r="B2462" s="93"/>
      <c r="C2462" s="53" t="s">
        <v>154</v>
      </c>
      <c r="D2462" s="71"/>
      <c r="F2462" s="107"/>
      <c r="G2462" s="107"/>
      <c r="H2462" s="107"/>
    </row>
    <row r="2463" spans="2:8" x14ac:dyDescent="0.25">
      <c r="B2463" s="93"/>
      <c r="C2463" s="53"/>
      <c r="D2463" s="71"/>
      <c r="F2463" s="107"/>
      <c r="G2463" s="107"/>
      <c r="H2463" s="107"/>
    </row>
    <row r="2464" spans="2:8" x14ac:dyDescent="0.25">
      <c r="B2464" s="99">
        <f>B2460+0.1</f>
        <v>12.799999999999997</v>
      </c>
      <c r="C2464" s="52" t="s">
        <v>432</v>
      </c>
      <c r="D2464" s="71" t="s">
        <v>340</v>
      </c>
      <c r="E2464" s="106">
        <v>1</v>
      </c>
      <c r="F2464" s="136">
        <v>0</v>
      </c>
      <c r="G2464" s="136">
        <v>0</v>
      </c>
      <c r="H2464" s="136">
        <f t="shared" ref="H2464" si="574">SUM(F2464+G2464)*E2464</f>
        <v>0</v>
      </c>
    </row>
    <row r="2465" spans="2:8" x14ac:dyDescent="0.25">
      <c r="B2465" s="93"/>
      <c r="C2465" s="52"/>
      <c r="D2465" s="71"/>
      <c r="F2465" s="107"/>
      <c r="G2465" s="107"/>
      <c r="H2465" s="107"/>
    </row>
    <row r="2466" spans="2:8" x14ac:dyDescent="0.25">
      <c r="B2466" s="99">
        <f>B2464+0.1</f>
        <v>12.899999999999997</v>
      </c>
      <c r="C2466" s="52" t="s">
        <v>431</v>
      </c>
      <c r="D2466" s="71" t="s">
        <v>340</v>
      </c>
      <c r="E2466" s="106">
        <v>1</v>
      </c>
      <c r="F2466" s="136">
        <v>0</v>
      </c>
      <c r="G2466" s="136">
        <v>0</v>
      </c>
      <c r="H2466" s="136">
        <f t="shared" ref="H2466" si="575">SUM(F2466+G2466)*E2466</f>
        <v>0</v>
      </c>
    </row>
    <row r="2467" spans="2:8" x14ac:dyDescent="0.25">
      <c r="B2467" s="93"/>
      <c r="C2467" s="52"/>
      <c r="D2467" s="71"/>
      <c r="F2467" s="107"/>
      <c r="G2467" s="107"/>
      <c r="H2467" s="107"/>
    </row>
    <row r="2468" spans="2:8" x14ac:dyDescent="0.25">
      <c r="B2468" s="93"/>
      <c r="C2468" s="51" t="s">
        <v>146</v>
      </c>
      <c r="D2468" s="71"/>
      <c r="F2468" s="107"/>
      <c r="G2468" s="107"/>
      <c r="H2468" s="107"/>
    </row>
    <row r="2469" spans="2:8" x14ac:dyDescent="0.25">
      <c r="B2469" s="93"/>
      <c r="C2469" s="53"/>
      <c r="D2469" s="71"/>
      <c r="F2469" s="107"/>
      <c r="G2469" s="107"/>
      <c r="H2469" s="107"/>
    </row>
    <row r="2470" spans="2:8" x14ac:dyDescent="0.25">
      <c r="B2470" s="93"/>
      <c r="C2470" s="51" t="s">
        <v>433</v>
      </c>
      <c r="D2470" s="71"/>
      <c r="F2470" s="107"/>
      <c r="G2470" s="107"/>
      <c r="H2470" s="107"/>
    </row>
    <row r="2471" spans="2:8" ht="15.75" customHeight="1" x14ac:dyDescent="0.25">
      <c r="B2471" s="93"/>
      <c r="C2471" s="53"/>
      <c r="D2471" s="71"/>
      <c r="F2471" s="107"/>
      <c r="G2471" s="107"/>
      <c r="H2471" s="107"/>
    </row>
    <row r="2472" spans="2:8" x14ac:dyDescent="0.25">
      <c r="B2472" s="93"/>
      <c r="C2472" s="53" t="s">
        <v>434</v>
      </c>
      <c r="D2472" s="71"/>
      <c r="F2472" s="107"/>
      <c r="G2472" s="107"/>
      <c r="H2472" s="107"/>
    </row>
    <row r="2473" spans="2:8" x14ac:dyDescent="0.25">
      <c r="B2473" s="93"/>
      <c r="C2473" s="53"/>
      <c r="D2473" s="71"/>
      <c r="F2473" s="107"/>
      <c r="G2473" s="107"/>
      <c r="H2473" s="107"/>
    </row>
    <row r="2474" spans="2:8" x14ac:dyDescent="0.25">
      <c r="B2474" s="93">
        <v>12.1</v>
      </c>
      <c r="C2474" s="52" t="s">
        <v>436</v>
      </c>
      <c r="D2474" s="71" t="s">
        <v>340</v>
      </c>
      <c r="E2474" s="106">
        <v>1</v>
      </c>
      <c r="F2474" s="136">
        <v>0</v>
      </c>
      <c r="G2474" s="136">
        <v>0</v>
      </c>
      <c r="H2474" s="136">
        <f t="shared" ref="H2474" si="576">SUM(F2474+G2474)*E2474</f>
        <v>0</v>
      </c>
    </row>
    <row r="2475" spans="2:8" x14ac:dyDescent="0.25">
      <c r="B2475" s="93"/>
      <c r="C2475" s="52"/>
      <c r="D2475" s="71"/>
      <c r="F2475" s="107"/>
      <c r="G2475" s="107"/>
      <c r="H2475" s="107"/>
    </row>
    <row r="2476" spans="2:8" x14ac:dyDescent="0.25">
      <c r="B2476" s="93">
        <f>B2474+0.01</f>
        <v>12.11</v>
      </c>
      <c r="C2476" s="52" t="s">
        <v>435</v>
      </c>
      <c r="D2476" s="71" t="s">
        <v>340</v>
      </c>
      <c r="E2476" s="106">
        <v>1</v>
      </c>
      <c r="F2476" s="136">
        <v>0</v>
      </c>
      <c r="G2476" s="136">
        <v>0</v>
      </c>
      <c r="H2476" s="136">
        <f t="shared" ref="H2476" si="577">SUM(F2476+G2476)*E2476</f>
        <v>0</v>
      </c>
    </row>
    <row r="2477" spans="2:8" x14ac:dyDescent="0.25">
      <c r="B2477" s="93"/>
      <c r="C2477" s="52"/>
      <c r="D2477" s="71"/>
      <c r="F2477" s="107"/>
      <c r="G2477" s="107"/>
      <c r="H2477" s="107"/>
    </row>
    <row r="2478" spans="2:8" x14ac:dyDescent="0.25">
      <c r="B2478" s="93"/>
      <c r="C2478" s="51" t="s">
        <v>1076</v>
      </c>
      <c r="D2478" s="71"/>
      <c r="F2478" s="107"/>
      <c r="G2478" s="107"/>
      <c r="H2478" s="107"/>
    </row>
    <row r="2479" spans="2:8" x14ac:dyDescent="0.25">
      <c r="B2479" s="93"/>
      <c r="C2479" s="53"/>
      <c r="D2479" s="71"/>
      <c r="F2479" s="107"/>
      <c r="G2479" s="107"/>
      <c r="H2479" s="107"/>
    </row>
    <row r="2480" spans="2:8" ht="41.4" x14ac:dyDescent="0.25">
      <c r="B2480" s="93"/>
      <c r="C2480" s="42" t="s">
        <v>1077</v>
      </c>
      <c r="D2480" s="71"/>
      <c r="F2480" s="107"/>
      <c r="G2480" s="107"/>
      <c r="H2480" s="107"/>
    </row>
    <row r="2481" spans="2:8" x14ac:dyDescent="0.25">
      <c r="B2481" s="93"/>
      <c r="C2481" s="53"/>
      <c r="D2481" s="71"/>
      <c r="F2481" s="107"/>
      <c r="G2481" s="107"/>
      <c r="H2481" s="107"/>
    </row>
    <row r="2482" spans="2:8" x14ac:dyDescent="0.25">
      <c r="B2482" s="93">
        <f>B2476+0.01</f>
        <v>12.12</v>
      </c>
      <c r="C2482" s="52" t="s">
        <v>1078</v>
      </c>
      <c r="D2482" s="71" t="s">
        <v>10</v>
      </c>
      <c r="E2482" s="106">
        <v>1</v>
      </c>
      <c r="F2482" s="136">
        <v>0</v>
      </c>
      <c r="G2482" s="136">
        <v>0</v>
      </c>
      <c r="H2482" s="136">
        <f t="shared" ref="H2482" si="578">SUM(F2482+G2482)*E2482</f>
        <v>0</v>
      </c>
    </row>
    <row r="2483" spans="2:8" x14ac:dyDescent="0.25">
      <c r="B2483" s="93"/>
      <c r="C2483" s="52"/>
      <c r="D2483" s="71"/>
      <c r="F2483" s="107"/>
      <c r="G2483" s="107"/>
      <c r="H2483" s="107"/>
    </row>
    <row r="2484" spans="2:8" x14ac:dyDescent="0.25">
      <c r="B2484" s="93"/>
      <c r="C2484" s="52"/>
      <c r="D2484" s="71"/>
      <c r="F2484" s="136"/>
      <c r="G2484" s="136"/>
      <c r="H2484" s="136"/>
    </row>
    <row r="2485" spans="2:8" x14ac:dyDescent="0.25">
      <c r="B2485" s="93"/>
      <c r="C2485" s="52"/>
      <c r="D2485" s="71"/>
      <c r="F2485" s="107"/>
      <c r="G2485" s="107"/>
      <c r="H2485" s="107"/>
    </row>
    <row r="2486" spans="2:8" x14ac:dyDescent="0.25">
      <c r="B2486" s="93"/>
      <c r="C2486" s="52"/>
      <c r="D2486" s="71"/>
      <c r="F2486" s="107"/>
      <c r="G2486" s="107"/>
      <c r="H2486" s="107"/>
    </row>
    <row r="2487" spans="2:8" x14ac:dyDescent="0.25">
      <c r="B2487" s="93"/>
      <c r="C2487" s="52"/>
      <c r="D2487" s="71"/>
      <c r="F2487" s="107"/>
      <c r="G2487" s="107"/>
      <c r="H2487" s="107"/>
    </row>
    <row r="2488" spans="2:8" x14ac:dyDescent="0.25">
      <c r="B2488" s="93"/>
      <c r="C2488" s="52"/>
      <c r="D2488" s="71"/>
      <c r="F2488" s="107"/>
      <c r="G2488" s="107"/>
      <c r="H2488" s="107"/>
    </row>
    <row r="2489" spans="2:8" x14ac:dyDescent="0.25">
      <c r="B2489" s="93"/>
      <c r="C2489" s="52"/>
      <c r="D2489" s="71"/>
      <c r="F2489" s="107"/>
      <c r="G2489" s="107"/>
      <c r="H2489" s="107"/>
    </row>
    <row r="2490" spans="2:8" x14ac:dyDescent="0.25">
      <c r="B2490" s="93"/>
      <c r="C2490" s="52"/>
      <c r="D2490" s="71"/>
      <c r="F2490" s="107"/>
      <c r="G2490" s="107"/>
      <c r="H2490" s="107"/>
    </row>
    <row r="2491" spans="2:8" x14ac:dyDescent="0.25">
      <c r="B2491" s="118"/>
      <c r="C2491" s="119" t="s">
        <v>25</v>
      </c>
      <c r="D2491" s="104"/>
      <c r="E2491" s="104"/>
      <c r="F2491" s="104"/>
      <c r="G2491" s="108"/>
      <c r="H2491" s="153">
        <f>SUM(H2424:H2489)</f>
        <v>0</v>
      </c>
    </row>
    <row r="2492" spans="2:8" x14ac:dyDescent="0.25">
      <c r="B2492" s="65" t="s">
        <v>1</v>
      </c>
      <c r="C2492" s="43" t="s">
        <v>2</v>
      </c>
      <c r="D2492" s="65" t="s">
        <v>3</v>
      </c>
      <c r="E2492" s="66" t="s">
        <v>4</v>
      </c>
      <c r="F2492" s="66" t="s">
        <v>5</v>
      </c>
      <c r="G2492" s="66" t="s">
        <v>22</v>
      </c>
      <c r="H2492" s="67" t="s">
        <v>23</v>
      </c>
    </row>
    <row r="2493" spans="2:8" ht="14.4" thickBot="1" x14ac:dyDescent="0.3">
      <c r="B2493" s="68"/>
      <c r="C2493" s="21" t="s">
        <v>26</v>
      </c>
      <c r="D2493" s="71"/>
      <c r="E2493" s="69"/>
      <c r="F2493" s="64"/>
      <c r="G2493" s="64"/>
      <c r="H2493" s="141">
        <f>SUM(H2491)</f>
        <v>0</v>
      </c>
    </row>
    <row r="2494" spans="2:8" ht="14.4" thickTop="1" x14ac:dyDescent="0.25">
      <c r="B2494" s="68"/>
      <c r="C2494" s="21"/>
      <c r="D2494" s="68"/>
      <c r="E2494" s="69"/>
      <c r="F2494" s="64"/>
      <c r="G2494" s="64"/>
      <c r="H2494" s="50"/>
    </row>
    <row r="2495" spans="2:8" ht="17.25" customHeight="1" x14ac:dyDescent="0.25">
      <c r="B2495" s="93"/>
      <c r="C2495" s="53" t="s">
        <v>437</v>
      </c>
      <c r="D2495" s="71"/>
      <c r="F2495" s="107"/>
      <c r="G2495" s="107"/>
      <c r="H2495" s="107"/>
    </row>
    <row r="2496" spans="2:8" x14ac:dyDescent="0.25">
      <c r="B2496" s="93"/>
      <c r="C2496" s="52"/>
      <c r="D2496" s="71"/>
      <c r="F2496" s="107"/>
      <c r="G2496" s="107"/>
      <c r="H2496" s="107"/>
    </row>
    <row r="2497" spans="2:8" x14ac:dyDescent="0.25">
      <c r="B2497" s="93"/>
      <c r="C2497" s="50" t="s">
        <v>155</v>
      </c>
      <c r="D2497" s="71"/>
      <c r="F2497" s="107"/>
      <c r="G2497" s="107"/>
      <c r="H2497" s="107"/>
    </row>
    <row r="2498" spans="2:8" x14ac:dyDescent="0.25">
      <c r="B2498" s="93"/>
      <c r="C2498" s="49"/>
      <c r="D2498" s="71"/>
      <c r="F2498" s="102"/>
      <c r="G2498" s="102"/>
      <c r="H2498" s="102"/>
    </row>
    <row r="2499" spans="2:8" ht="27.6" x14ac:dyDescent="0.25">
      <c r="B2499" s="93">
        <f>B2482+0.01</f>
        <v>12.129999999999999</v>
      </c>
      <c r="C2499" s="49" t="s">
        <v>440</v>
      </c>
      <c r="D2499" s="71" t="s">
        <v>8</v>
      </c>
      <c r="E2499" s="106">
        <v>1</v>
      </c>
      <c r="F2499" s="136">
        <v>0</v>
      </c>
      <c r="G2499" s="136">
        <v>0</v>
      </c>
      <c r="H2499" s="136">
        <f t="shared" ref="H2499" si="579">SUM(F2499+G2499)*E2499</f>
        <v>0</v>
      </c>
    </row>
    <row r="2500" spans="2:8" x14ac:dyDescent="0.25">
      <c r="B2500" s="93"/>
      <c r="C2500" s="49"/>
      <c r="D2500" s="71"/>
      <c r="F2500" s="107"/>
      <c r="G2500" s="107"/>
      <c r="H2500" s="107"/>
    </row>
    <row r="2501" spans="2:8" ht="27.6" x14ac:dyDescent="0.25">
      <c r="B2501" s="93">
        <f>B2499+0.01</f>
        <v>12.139999999999999</v>
      </c>
      <c r="C2501" s="55" t="s">
        <v>438</v>
      </c>
      <c r="D2501" s="71" t="s">
        <v>8</v>
      </c>
      <c r="E2501" s="106">
        <v>1</v>
      </c>
      <c r="F2501" s="136">
        <v>0</v>
      </c>
      <c r="G2501" s="136">
        <v>0</v>
      </c>
      <c r="H2501" s="136">
        <f t="shared" ref="H2501" si="580">SUM(F2501+G2501)*E2501</f>
        <v>0</v>
      </c>
    </row>
    <row r="2502" spans="2:8" x14ac:dyDescent="0.25">
      <c r="B2502" s="93"/>
      <c r="C2502" s="55"/>
      <c r="D2502" s="68"/>
      <c r="E2502" s="69"/>
      <c r="F2502" s="64"/>
      <c r="G2502" s="64"/>
      <c r="H2502" s="50"/>
    </row>
    <row r="2503" spans="2:8" ht="27.6" x14ac:dyDescent="0.25">
      <c r="B2503" s="93">
        <f t="shared" ref="B2503:B2532" si="581">B2501+0.01</f>
        <v>12.149999999999999</v>
      </c>
      <c r="C2503" s="55" t="s">
        <v>439</v>
      </c>
      <c r="D2503" s="71" t="s">
        <v>8</v>
      </c>
      <c r="E2503" s="106">
        <v>1</v>
      </c>
      <c r="F2503" s="136">
        <v>0</v>
      </c>
      <c r="G2503" s="136">
        <v>0</v>
      </c>
      <c r="H2503" s="136">
        <f t="shared" ref="H2503" si="582">SUM(F2503+G2503)*E2503</f>
        <v>0</v>
      </c>
    </row>
    <row r="2504" spans="2:8" x14ac:dyDescent="0.25">
      <c r="B2504" s="93"/>
      <c r="C2504" s="42"/>
      <c r="D2504" s="68"/>
      <c r="E2504" s="69"/>
      <c r="F2504" s="64"/>
      <c r="G2504" s="64"/>
      <c r="H2504" s="50"/>
    </row>
    <row r="2505" spans="2:8" x14ac:dyDescent="0.25">
      <c r="B2505" s="93"/>
      <c r="C2505" s="54" t="s">
        <v>156</v>
      </c>
      <c r="D2505" s="68"/>
      <c r="E2505" s="69"/>
      <c r="F2505" s="64"/>
      <c r="G2505" s="64"/>
      <c r="H2505" s="50"/>
    </row>
    <row r="2506" spans="2:8" x14ac:dyDescent="0.25">
      <c r="B2506" s="93"/>
      <c r="C2506" s="42"/>
      <c r="D2506" s="68"/>
      <c r="E2506" s="69"/>
      <c r="F2506" s="64"/>
      <c r="G2506" s="64"/>
      <c r="H2506" s="50"/>
    </row>
    <row r="2507" spans="2:8" x14ac:dyDescent="0.25">
      <c r="B2507" s="93"/>
      <c r="C2507" s="42" t="s">
        <v>157</v>
      </c>
      <c r="D2507" s="68"/>
      <c r="E2507" s="69"/>
      <c r="F2507" s="64"/>
      <c r="G2507" s="64"/>
      <c r="H2507" s="50"/>
    </row>
    <row r="2508" spans="2:8" x14ac:dyDescent="0.25">
      <c r="B2508" s="93"/>
      <c r="C2508" s="42"/>
      <c r="D2508" s="68"/>
      <c r="E2508" s="69"/>
      <c r="F2508" s="64"/>
      <c r="G2508" s="64"/>
      <c r="H2508" s="50"/>
    </row>
    <row r="2509" spans="2:8" x14ac:dyDescent="0.25">
      <c r="B2509" s="93">
        <f>B2503+0.01</f>
        <v>12.159999999999998</v>
      </c>
      <c r="C2509" s="55" t="s">
        <v>158</v>
      </c>
      <c r="D2509" s="71" t="s">
        <v>8</v>
      </c>
      <c r="E2509" s="106">
        <v>1</v>
      </c>
      <c r="F2509" s="136">
        <v>0</v>
      </c>
      <c r="G2509" s="136">
        <v>0</v>
      </c>
      <c r="H2509" s="136">
        <f t="shared" ref="H2509" si="583">SUM(F2509+G2509)*E2509</f>
        <v>0</v>
      </c>
    </row>
    <row r="2510" spans="2:8" x14ac:dyDescent="0.25">
      <c r="B2510" s="93"/>
      <c r="C2510" s="55" t="s">
        <v>441</v>
      </c>
      <c r="D2510" s="68"/>
      <c r="E2510" s="69"/>
      <c r="F2510" s="64"/>
      <c r="G2510" s="64"/>
      <c r="H2510" s="50"/>
    </row>
    <row r="2511" spans="2:8" x14ac:dyDescent="0.25">
      <c r="B2511" s="93"/>
      <c r="C2511" s="42"/>
      <c r="D2511" s="68"/>
      <c r="E2511" s="69"/>
      <c r="F2511" s="64"/>
      <c r="G2511" s="64"/>
      <c r="H2511" s="50"/>
    </row>
    <row r="2512" spans="2:8" x14ac:dyDescent="0.25">
      <c r="B2512" s="93">
        <f>B2509+0.01</f>
        <v>12.169999999999998</v>
      </c>
      <c r="C2512" s="55" t="s">
        <v>442</v>
      </c>
      <c r="D2512" s="71" t="s">
        <v>8</v>
      </c>
      <c r="E2512" s="106">
        <v>1</v>
      </c>
      <c r="F2512" s="136">
        <v>0</v>
      </c>
      <c r="G2512" s="136">
        <v>0</v>
      </c>
      <c r="H2512" s="136">
        <f t="shared" ref="H2512" si="584">SUM(F2512+G2512)*E2512</f>
        <v>0</v>
      </c>
    </row>
    <row r="2513" spans="2:8" x14ac:dyDescent="0.25">
      <c r="B2513" s="93"/>
      <c r="C2513" s="55" t="s">
        <v>428</v>
      </c>
      <c r="D2513" s="68"/>
      <c r="E2513" s="69"/>
      <c r="F2513" s="64"/>
      <c r="G2513" s="64"/>
      <c r="H2513" s="50"/>
    </row>
    <row r="2514" spans="2:8" ht="27.6" x14ac:dyDescent="0.25">
      <c r="B2514" s="93">
        <f t="shared" si="581"/>
        <v>12.179999999999998</v>
      </c>
      <c r="C2514" s="55" t="s">
        <v>443</v>
      </c>
      <c r="D2514" s="71" t="s">
        <v>8</v>
      </c>
      <c r="E2514" s="106">
        <v>1</v>
      </c>
      <c r="F2514" s="136">
        <v>0</v>
      </c>
      <c r="G2514" s="136">
        <v>0</v>
      </c>
      <c r="H2514" s="136">
        <f t="shared" ref="H2514" si="585">SUM(F2514+G2514)*E2514</f>
        <v>0</v>
      </c>
    </row>
    <row r="2515" spans="2:8" x14ac:dyDescent="0.25">
      <c r="B2515" s="93"/>
      <c r="C2515" s="42"/>
      <c r="D2515" s="68"/>
      <c r="E2515" s="69"/>
      <c r="F2515" s="64"/>
      <c r="G2515" s="64"/>
      <c r="H2515" s="50"/>
    </row>
    <row r="2516" spans="2:8" x14ac:dyDescent="0.25">
      <c r="B2516" s="93"/>
      <c r="C2516" s="42" t="s">
        <v>159</v>
      </c>
      <c r="D2516" s="71"/>
      <c r="E2516" s="69"/>
      <c r="F2516" s="64"/>
      <c r="G2516" s="64"/>
      <c r="H2516" s="50"/>
    </row>
    <row r="2517" spans="2:8" x14ac:dyDescent="0.25">
      <c r="B2517" s="93"/>
      <c r="C2517" s="42"/>
      <c r="D2517" s="68"/>
      <c r="E2517" s="69"/>
      <c r="F2517" s="64"/>
      <c r="G2517" s="64"/>
      <c r="H2517" s="50"/>
    </row>
    <row r="2518" spans="2:8" x14ac:dyDescent="0.25">
      <c r="B2518" s="93">
        <f>B2514+0.01</f>
        <v>12.189999999999998</v>
      </c>
      <c r="C2518" s="55" t="s">
        <v>444</v>
      </c>
      <c r="D2518" s="71" t="s">
        <v>8</v>
      </c>
      <c r="E2518" s="106">
        <v>1</v>
      </c>
      <c r="F2518" s="136">
        <v>0</v>
      </c>
      <c r="G2518" s="136">
        <v>0</v>
      </c>
      <c r="H2518" s="136">
        <f t="shared" ref="H2518" si="586">SUM(F2518+G2518)*E2518</f>
        <v>0</v>
      </c>
    </row>
    <row r="2519" spans="2:8" x14ac:dyDescent="0.25">
      <c r="B2519" s="93"/>
      <c r="C2519" s="55"/>
      <c r="D2519" s="68"/>
      <c r="E2519" s="69"/>
      <c r="F2519" s="64"/>
      <c r="G2519" s="64"/>
      <c r="H2519" s="50"/>
    </row>
    <row r="2520" spans="2:8" x14ac:dyDescent="0.25">
      <c r="B2520" s="93">
        <f t="shared" si="581"/>
        <v>12.199999999999998</v>
      </c>
      <c r="C2520" s="55" t="s">
        <v>1029</v>
      </c>
      <c r="D2520" s="71" t="s">
        <v>8</v>
      </c>
      <c r="E2520" s="106">
        <v>1</v>
      </c>
      <c r="F2520" s="136">
        <v>0</v>
      </c>
      <c r="G2520" s="136">
        <v>0</v>
      </c>
      <c r="H2520" s="136">
        <f t="shared" ref="H2520" si="587">SUM(F2520+G2520)*E2520</f>
        <v>0</v>
      </c>
    </row>
    <row r="2521" spans="2:8" x14ac:dyDescent="0.25">
      <c r="B2521" s="93"/>
      <c r="C2521" s="55"/>
      <c r="D2521" s="68"/>
      <c r="E2521" s="69"/>
      <c r="F2521" s="64"/>
      <c r="G2521" s="64"/>
      <c r="H2521" s="50"/>
    </row>
    <row r="2522" spans="2:8" ht="27.6" x14ac:dyDescent="0.25">
      <c r="B2522" s="93">
        <f t="shared" si="581"/>
        <v>12.209999999999997</v>
      </c>
      <c r="C2522" s="55" t="s">
        <v>1030</v>
      </c>
      <c r="D2522" s="71" t="s">
        <v>8</v>
      </c>
      <c r="E2522" s="106">
        <v>1</v>
      </c>
      <c r="F2522" s="136">
        <v>0</v>
      </c>
      <c r="G2522" s="136">
        <v>0</v>
      </c>
      <c r="H2522" s="136">
        <f t="shared" ref="H2522" si="588">SUM(F2522+G2522)*E2522</f>
        <v>0</v>
      </c>
    </row>
    <row r="2523" spans="2:8" x14ac:dyDescent="0.25">
      <c r="B2523" s="93"/>
      <c r="C2523" s="42"/>
      <c r="D2523" s="68"/>
      <c r="E2523" s="69"/>
      <c r="F2523" s="64"/>
      <c r="G2523" s="64"/>
      <c r="H2523" s="50"/>
    </row>
    <row r="2524" spans="2:8" x14ac:dyDescent="0.25">
      <c r="B2524" s="93"/>
      <c r="C2524" s="54" t="s">
        <v>160</v>
      </c>
      <c r="D2524" s="68"/>
      <c r="E2524" s="69"/>
      <c r="F2524" s="64"/>
      <c r="G2524" s="64"/>
      <c r="H2524" s="50"/>
    </row>
    <row r="2525" spans="2:8" x14ac:dyDescent="0.25">
      <c r="B2525" s="93"/>
      <c r="C2525" s="42"/>
      <c r="D2525" s="68"/>
      <c r="E2525" s="69"/>
      <c r="F2525" s="64"/>
      <c r="G2525" s="64"/>
      <c r="H2525" s="50"/>
    </row>
    <row r="2526" spans="2:8" ht="41.4" x14ac:dyDescent="0.25">
      <c r="B2526" s="93"/>
      <c r="C2526" s="42" t="s">
        <v>161</v>
      </c>
      <c r="D2526" s="68"/>
      <c r="E2526" s="69"/>
      <c r="F2526" s="64"/>
      <c r="G2526" s="64"/>
      <c r="H2526" s="50"/>
    </row>
    <row r="2527" spans="2:8" x14ac:dyDescent="0.25">
      <c r="B2527" s="93"/>
      <c r="C2527" s="42"/>
      <c r="D2527" s="68"/>
      <c r="E2527" s="69"/>
      <c r="F2527" s="64"/>
      <c r="G2527" s="64"/>
      <c r="H2527" s="50"/>
    </row>
    <row r="2528" spans="2:8" x14ac:dyDescent="0.25">
      <c r="B2528" s="93">
        <f>B2522+0.01</f>
        <v>12.219999999999997</v>
      </c>
      <c r="C2528" s="55" t="s">
        <v>447</v>
      </c>
      <c r="D2528" s="71" t="s">
        <v>8</v>
      </c>
      <c r="E2528" s="106">
        <v>1</v>
      </c>
      <c r="F2528" s="136">
        <v>0</v>
      </c>
      <c r="G2528" s="136">
        <v>0</v>
      </c>
      <c r="H2528" s="136">
        <f t="shared" ref="H2528" si="589">SUM(F2528+G2528)*E2528</f>
        <v>0</v>
      </c>
    </row>
    <row r="2529" spans="2:8" x14ac:dyDescent="0.25">
      <c r="B2529" s="93"/>
      <c r="C2529" s="55"/>
      <c r="D2529" s="71"/>
      <c r="E2529" s="69"/>
      <c r="F2529" s="64"/>
      <c r="G2529" s="64"/>
      <c r="H2529" s="50"/>
    </row>
    <row r="2530" spans="2:8" x14ac:dyDescent="0.25">
      <c r="B2530" s="93">
        <f t="shared" si="581"/>
        <v>12.229999999999997</v>
      </c>
      <c r="C2530" s="55" t="s">
        <v>445</v>
      </c>
      <c r="D2530" s="71" t="s">
        <v>8</v>
      </c>
      <c r="E2530" s="106">
        <v>1</v>
      </c>
      <c r="F2530" s="136">
        <v>0</v>
      </c>
      <c r="G2530" s="136">
        <v>0</v>
      </c>
      <c r="H2530" s="136">
        <f t="shared" ref="H2530" si="590">SUM(F2530+G2530)*E2530</f>
        <v>0</v>
      </c>
    </row>
    <row r="2531" spans="2:8" x14ac:dyDescent="0.25">
      <c r="B2531" s="93"/>
      <c r="C2531" s="55"/>
      <c r="D2531" s="71"/>
      <c r="E2531" s="69"/>
      <c r="F2531" s="64"/>
      <c r="G2531" s="64"/>
      <c r="H2531" s="50"/>
    </row>
    <row r="2532" spans="2:8" x14ac:dyDescent="0.25">
      <c r="B2532" s="93">
        <f t="shared" si="581"/>
        <v>12.239999999999997</v>
      </c>
      <c r="C2532" s="55" t="s">
        <v>446</v>
      </c>
      <c r="D2532" s="71" t="s">
        <v>8</v>
      </c>
      <c r="E2532" s="106">
        <v>1</v>
      </c>
      <c r="F2532" s="136">
        <v>0</v>
      </c>
      <c r="G2532" s="136">
        <v>0</v>
      </c>
      <c r="H2532" s="136">
        <f t="shared" ref="H2532" si="591">SUM(F2532+G2532)*E2532</f>
        <v>0</v>
      </c>
    </row>
    <row r="2533" spans="2:8" x14ac:dyDescent="0.25">
      <c r="B2533" s="93"/>
      <c r="C2533" s="42"/>
      <c r="D2533" s="71"/>
      <c r="E2533" s="69"/>
      <c r="F2533" s="64"/>
      <c r="G2533" s="64"/>
      <c r="H2533" s="50"/>
    </row>
    <row r="2534" spans="2:8" x14ac:dyDescent="0.25">
      <c r="B2534" s="93"/>
      <c r="C2534" s="54" t="s">
        <v>162</v>
      </c>
      <c r="D2534" s="71"/>
      <c r="E2534" s="69"/>
      <c r="F2534" s="64"/>
      <c r="G2534" s="64"/>
      <c r="H2534" s="50"/>
    </row>
    <row r="2535" spans="2:8" x14ac:dyDescent="0.25">
      <c r="B2535" s="93"/>
      <c r="C2535" s="42"/>
      <c r="D2535" s="71"/>
      <c r="E2535" s="69"/>
      <c r="F2535" s="64"/>
      <c r="G2535" s="64"/>
      <c r="H2535" s="50"/>
    </row>
    <row r="2536" spans="2:8" ht="27.6" x14ac:dyDescent="0.25">
      <c r="B2536" s="93"/>
      <c r="C2536" s="42" t="s">
        <v>820</v>
      </c>
      <c r="D2536" s="71"/>
      <c r="E2536" s="69"/>
      <c r="F2536" s="64"/>
      <c r="G2536" s="64"/>
      <c r="H2536" s="50"/>
    </row>
    <row r="2537" spans="2:8" x14ac:dyDescent="0.25">
      <c r="B2537" s="93"/>
      <c r="C2537" s="42"/>
      <c r="D2537" s="71"/>
      <c r="E2537" s="69"/>
      <c r="F2537" s="64"/>
      <c r="G2537" s="64"/>
      <c r="H2537" s="50"/>
    </row>
    <row r="2538" spans="2:8" x14ac:dyDescent="0.25">
      <c r="B2538" s="93">
        <f>B2532+0.01</f>
        <v>12.249999999999996</v>
      </c>
      <c r="C2538" s="55" t="s">
        <v>448</v>
      </c>
      <c r="D2538" s="71" t="s">
        <v>8</v>
      </c>
      <c r="E2538" s="106">
        <v>1</v>
      </c>
      <c r="F2538" s="136">
        <v>0</v>
      </c>
      <c r="G2538" s="136">
        <v>0</v>
      </c>
      <c r="H2538" s="136">
        <f t="shared" ref="H2538" si="592">SUM(F2538+G2538)*E2538</f>
        <v>0</v>
      </c>
    </row>
    <row r="2539" spans="2:8" x14ac:dyDescent="0.25">
      <c r="B2539" s="93"/>
      <c r="C2539" s="42"/>
      <c r="D2539" s="71"/>
      <c r="E2539" s="69"/>
      <c r="F2539" s="64"/>
      <c r="G2539" s="64"/>
      <c r="H2539" s="50"/>
    </row>
    <row r="2540" spans="2:8" ht="69" x14ac:dyDescent="0.25">
      <c r="B2540" s="93">
        <f>B2538+0.01</f>
        <v>12.259999999999996</v>
      </c>
      <c r="C2540" s="55" t="s">
        <v>821</v>
      </c>
      <c r="D2540" s="71" t="s">
        <v>8</v>
      </c>
      <c r="E2540" s="106">
        <v>1</v>
      </c>
      <c r="F2540" s="136">
        <v>0</v>
      </c>
      <c r="G2540" s="136">
        <v>0</v>
      </c>
      <c r="H2540" s="136">
        <f t="shared" ref="H2540" si="593">SUM(F2540+G2540)*E2540</f>
        <v>0</v>
      </c>
    </row>
    <row r="2541" spans="2:8" x14ac:dyDescent="0.25">
      <c r="B2541" s="68"/>
      <c r="C2541" s="55"/>
      <c r="D2541" s="68"/>
      <c r="E2541" s="69"/>
      <c r="F2541" s="64"/>
      <c r="G2541" s="64"/>
      <c r="H2541" s="50"/>
    </row>
    <row r="2542" spans="2:8" x14ac:dyDescent="0.25">
      <c r="B2542" s="68"/>
      <c r="C2542" s="55"/>
      <c r="D2542" s="68"/>
      <c r="E2542" s="69"/>
      <c r="F2542" s="64"/>
      <c r="G2542" s="64"/>
      <c r="H2542" s="50"/>
    </row>
    <row r="2543" spans="2:8" x14ac:dyDescent="0.25">
      <c r="B2543" s="68"/>
      <c r="C2543" s="55"/>
      <c r="D2543" s="68"/>
      <c r="E2543" s="69"/>
      <c r="F2543" s="64"/>
      <c r="G2543" s="64"/>
      <c r="H2543" s="50"/>
    </row>
    <row r="2544" spans="2:8" x14ac:dyDescent="0.25">
      <c r="B2544" s="68"/>
      <c r="C2544" s="55"/>
      <c r="D2544" s="68"/>
      <c r="E2544" s="69"/>
      <c r="F2544" s="64"/>
      <c r="G2544" s="64"/>
      <c r="H2544" s="50"/>
    </row>
    <row r="2545" spans="2:8" x14ac:dyDescent="0.25">
      <c r="B2545" s="68"/>
      <c r="C2545" s="55"/>
      <c r="D2545" s="68"/>
      <c r="E2545" s="69"/>
      <c r="F2545" s="64"/>
      <c r="G2545" s="64"/>
      <c r="H2545" s="50"/>
    </row>
    <row r="2546" spans="2:8" x14ac:dyDescent="0.25">
      <c r="B2546" s="68"/>
      <c r="C2546" s="55"/>
      <c r="D2546" s="68"/>
      <c r="E2546" s="69"/>
      <c r="F2546" s="64"/>
      <c r="G2546" s="64"/>
      <c r="H2546" s="50"/>
    </row>
    <row r="2547" spans="2:8" x14ac:dyDescent="0.25">
      <c r="B2547" s="68"/>
      <c r="C2547" s="55"/>
      <c r="D2547" s="68"/>
      <c r="E2547" s="69"/>
      <c r="F2547" s="64"/>
      <c r="G2547" s="64"/>
      <c r="H2547" s="50"/>
    </row>
    <row r="2548" spans="2:8" x14ac:dyDescent="0.25">
      <c r="B2548" s="68"/>
      <c r="C2548" s="55"/>
      <c r="D2548" s="68"/>
      <c r="E2548" s="69"/>
      <c r="F2548" s="64"/>
      <c r="G2548" s="64"/>
      <c r="H2548" s="50"/>
    </row>
    <row r="2549" spans="2:8" x14ac:dyDescent="0.25">
      <c r="B2549" s="68"/>
      <c r="C2549" s="55"/>
      <c r="D2549" s="68"/>
      <c r="E2549" s="69"/>
      <c r="F2549" s="64"/>
      <c r="G2549" s="64"/>
      <c r="H2549" s="50"/>
    </row>
    <row r="2550" spans="2:8" x14ac:dyDescent="0.25">
      <c r="B2550" s="68"/>
      <c r="C2550" s="55"/>
      <c r="D2550" s="68"/>
      <c r="E2550" s="69"/>
      <c r="F2550" s="64"/>
      <c r="G2550" s="64"/>
      <c r="H2550" s="50"/>
    </row>
    <row r="2551" spans="2:8" x14ac:dyDescent="0.25">
      <c r="B2551" s="68"/>
      <c r="C2551" s="55"/>
      <c r="D2551" s="68"/>
      <c r="E2551" s="69"/>
      <c r="F2551" s="64"/>
      <c r="G2551" s="64"/>
      <c r="H2551" s="50"/>
    </row>
    <row r="2552" spans="2:8" x14ac:dyDescent="0.25">
      <c r="B2552" s="68"/>
      <c r="C2552" s="55"/>
      <c r="D2552" s="68"/>
      <c r="E2552" s="69"/>
      <c r="F2552" s="64"/>
      <c r="G2552" s="64"/>
      <c r="H2552" s="50"/>
    </row>
    <row r="2553" spans="2:8" x14ac:dyDescent="0.25">
      <c r="B2553" s="68"/>
      <c r="C2553" s="55"/>
      <c r="D2553" s="68"/>
      <c r="E2553" s="69"/>
      <c r="F2553" s="64"/>
      <c r="G2553" s="64"/>
      <c r="H2553" s="50"/>
    </row>
    <row r="2554" spans="2:8" x14ac:dyDescent="0.25">
      <c r="B2554" s="68"/>
      <c r="C2554" s="55"/>
      <c r="D2554" s="68"/>
      <c r="E2554" s="69"/>
      <c r="F2554" s="64"/>
      <c r="G2554" s="64"/>
      <c r="H2554" s="50"/>
    </row>
    <row r="2555" spans="2:8" x14ac:dyDescent="0.25">
      <c r="B2555" s="68"/>
      <c r="C2555" s="55"/>
      <c r="D2555" s="68"/>
      <c r="E2555" s="69"/>
      <c r="F2555" s="64"/>
      <c r="G2555" s="64"/>
      <c r="H2555" s="50"/>
    </row>
    <row r="2556" spans="2:8" x14ac:dyDescent="0.25">
      <c r="B2556" s="68"/>
      <c r="C2556" s="55"/>
      <c r="D2556" s="68"/>
      <c r="E2556" s="69"/>
      <c r="F2556" s="64"/>
      <c r="G2556" s="64"/>
      <c r="H2556" s="50"/>
    </row>
    <row r="2557" spans="2:8" x14ac:dyDescent="0.25">
      <c r="B2557" s="68"/>
      <c r="C2557" s="55"/>
      <c r="D2557" s="68"/>
      <c r="E2557" s="69"/>
      <c r="F2557" s="64"/>
      <c r="G2557" s="64"/>
      <c r="H2557" s="50"/>
    </row>
    <row r="2558" spans="2:8" x14ac:dyDescent="0.25">
      <c r="B2558" s="68"/>
      <c r="C2558" s="55"/>
      <c r="D2558" s="68"/>
      <c r="E2558" s="69"/>
      <c r="F2558" s="64"/>
      <c r="G2558" s="64"/>
      <c r="H2558" s="50"/>
    </row>
    <row r="2559" spans="2:8" x14ac:dyDescent="0.25">
      <c r="B2559" s="68"/>
      <c r="C2559" s="55"/>
      <c r="D2559" s="68"/>
      <c r="E2559" s="69"/>
      <c r="F2559" s="64"/>
      <c r="G2559" s="64"/>
      <c r="H2559" s="50"/>
    </row>
    <row r="2560" spans="2:8" x14ac:dyDescent="0.25">
      <c r="B2560" s="68"/>
      <c r="C2560" s="55"/>
      <c r="D2560" s="68"/>
      <c r="E2560" s="69"/>
      <c r="F2560" s="64"/>
      <c r="G2560" s="64"/>
      <c r="H2560" s="50"/>
    </row>
    <row r="2561" spans="2:8" x14ac:dyDescent="0.25">
      <c r="B2561" s="68"/>
      <c r="C2561" s="55"/>
      <c r="D2561" s="68"/>
      <c r="E2561" s="69"/>
      <c r="F2561" s="64"/>
      <c r="G2561" s="64"/>
      <c r="H2561" s="50"/>
    </row>
    <row r="2562" spans="2:8" x14ac:dyDescent="0.25">
      <c r="B2562" s="68"/>
      <c r="C2562" s="55"/>
      <c r="D2562" s="68"/>
      <c r="E2562" s="69"/>
      <c r="F2562" s="64"/>
      <c r="G2562" s="64"/>
      <c r="H2562" s="50"/>
    </row>
    <row r="2563" spans="2:8" x14ac:dyDescent="0.25">
      <c r="B2563" s="68"/>
      <c r="C2563" s="55"/>
      <c r="D2563" s="68"/>
      <c r="E2563" s="69"/>
      <c r="F2563" s="64"/>
      <c r="G2563" s="64"/>
      <c r="H2563" s="50"/>
    </row>
    <row r="2564" spans="2:8" x14ac:dyDescent="0.25">
      <c r="B2564" s="68"/>
      <c r="C2564" s="55"/>
      <c r="D2564" s="68"/>
      <c r="E2564" s="69"/>
      <c r="F2564" s="64"/>
      <c r="G2564" s="64"/>
      <c r="H2564" s="50"/>
    </row>
    <row r="2565" spans="2:8" x14ac:dyDescent="0.25">
      <c r="B2565" s="185" t="s">
        <v>1031</v>
      </c>
      <c r="C2565" s="186"/>
      <c r="D2565" s="186"/>
      <c r="E2565" s="186"/>
      <c r="F2565" s="186"/>
      <c r="G2565" s="187"/>
      <c r="H2565" s="153">
        <f>SUM(H2493:H2563)</f>
        <v>0</v>
      </c>
    </row>
    <row r="2566" spans="2:8" x14ac:dyDescent="0.25">
      <c r="B2566" s="65" t="s">
        <v>1</v>
      </c>
      <c r="C2566" s="43" t="s">
        <v>2</v>
      </c>
      <c r="D2566" s="65" t="s">
        <v>3</v>
      </c>
      <c r="E2566" s="66" t="s">
        <v>4</v>
      </c>
      <c r="F2566" s="66" t="s">
        <v>5</v>
      </c>
      <c r="G2566" s="66" t="s">
        <v>22</v>
      </c>
      <c r="H2566" s="67" t="s">
        <v>23</v>
      </c>
    </row>
    <row r="2567" spans="2:8" x14ac:dyDescent="0.25">
      <c r="B2567" s="68"/>
      <c r="C2567" s="21"/>
      <c r="D2567" s="68"/>
      <c r="E2567" s="69"/>
      <c r="F2567" s="64"/>
      <c r="G2567" s="64"/>
      <c r="H2567" s="80"/>
    </row>
    <row r="2568" spans="2:8" x14ac:dyDescent="0.25">
      <c r="B2568" s="68"/>
      <c r="C2568" s="54" t="s">
        <v>870</v>
      </c>
      <c r="D2568" s="68"/>
      <c r="E2568" s="69"/>
      <c r="F2568" s="64"/>
      <c r="G2568" s="64"/>
      <c r="H2568" s="50"/>
    </row>
    <row r="2569" spans="2:8" x14ac:dyDescent="0.25">
      <c r="B2569" s="68"/>
      <c r="C2569" s="42"/>
      <c r="D2569" s="68"/>
      <c r="E2569" s="69"/>
      <c r="F2569" s="64"/>
      <c r="G2569" s="64"/>
      <c r="H2569" s="50"/>
    </row>
    <row r="2570" spans="2:8" x14ac:dyDescent="0.25">
      <c r="B2570" s="68">
        <v>13</v>
      </c>
      <c r="C2570" s="54" t="s">
        <v>1032</v>
      </c>
      <c r="D2570" s="68"/>
      <c r="E2570" s="69"/>
      <c r="F2570" s="64"/>
      <c r="G2570" s="64"/>
      <c r="H2570" s="50"/>
    </row>
    <row r="2571" spans="2:8" x14ac:dyDescent="0.25">
      <c r="B2571" s="68"/>
      <c r="C2571" s="42"/>
      <c r="D2571" s="68"/>
      <c r="E2571" s="69"/>
      <c r="F2571" s="64"/>
      <c r="G2571" s="64"/>
      <c r="H2571" s="50"/>
    </row>
    <row r="2572" spans="2:8" x14ac:dyDescent="0.25">
      <c r="B2572" s="68"/>
      <c r="C2572" s="54" t="s">
        <v>165</v>
      </c>
      <c r="D2572" s="68"/>
      <c r="E2572" s="69"/>
      <c r="F2572" s="64"/>
      <c r="G2572" s="64"/>
      <c r="H2572" s="50"/>
    </row>
    <row r="2573" spans="2:8" x14ac:dyDescent="0.25">
      <c r="B2573" s="68"/>
      <c r="C2573" s="42"/>
      <c r="D2573" s="68"/>
      <c r="E2573" s="69"/>
      <c r="F2573" s="64"/>
      <c r="G2573" s="64"/>
      <c r="H2573" s="50"/>
    </row>
    <row r="2574" spans="2:8" x14ac:dyDescent="0.25">
      <c r="B2574" s="68"/>
      <c r="C2574" s="42" t="s">
        <v>166</v>
      </c>
      <c r="D2574" s="68"/>
      <c r="E2574" s="69"/>
      <c r="F2574" s="64"/>
      <c r="G2574" s="64"/>
      <c r="H2574" s="50"/>
    </row>
    <row r="2575" spans="2:8" x14ac:dyDescent="0.25">
      <c r="B2575" s="68"/>
      <c r="C2575" s="42"/>
      <c r="D2575" s="68"/>
      <c r="E2575" s="69"/>
      <c r="F2575" s="64"/>
      <c r="G2575" s="64"/>
      <c r="H2575" s="50"/>
    </row>
    <row r="2576" spans="2:8" x14ac:dyDescent="0.25">
      <c r="B2576" s="71">
        <v>13.1</v>
      </c>
      <c r="C2576" s="55" t="s">
        <v>449</v>
      </c>
      <c r="D2576" s="71" t="s">
        <v>10</v>
      </c>
      <c r="E2576" s="106">
        <v>1</v>
      </c>
      <c r="F2576" s="136">
        <v>0</v>
      </c>
      <c r="G2576" s="136">
        <v>0</v>
      </c>
      <c r="H2576" s="136">
        <f t="shared" ref="H2576" si="594">SUM(F2576+G2576)*E2576</f>
        <v>0</v>
      </c>
    </row>
    <row r="2577" spans="2:8" x14ac:dyDescent="0.25">
      <c r="B2577" s="68"/>
      <c r="C2577" s="55"/>
      <c r="D2577" s="71"/>
      <c r="E2577" s="69"/>
      <c r="F2577" s="64"/>
      <c r="G2577" s="64"/>
      <c r="H2577" s="50"/>
    </row>
    <row r="2578" spans="2:8" x14ac:dyDescent="0.25">
      <c r="B2578" s="71">
        <f>B2576+0.1</f>
        <v>13.2</v>
      </c>
      <c r="C2578" s="55" t="s">
        <v>457</v>
      </c>
      <c r="D2578" s="71" t="s">
        <v>10</v>
      </c>
      <c r="E2578" s="106">
        <v>1</v>
      </c>
      <c r="F2578" s="136">
        <v>0</v>
      </c>
      <c r="G2578" s="136">
        <v>0</v>
      </c>
      <c r="H2578" s="136">
        <f t="shared" ref="H2578" si="595">SUM(F2578+G2578)*E2578</f>
        <v>0</v>
      </c>
    </row>
    <row r="2579" spans="2:8" x14ac:dyDescent="0.25">
      <c r="B2579" s="71"/>
      <c r="C2579" s="55"/>
      <c r="D2579" s="71"/>
      <c r="E2579" s="69"/>
      <c r="F2579" s="64"/>
      <c r="G2579" s="64"/>
      <c r="H2579" s="50"/>
    </row>
    <row r="2580" spans="2:8" x14ac:dyDescent="0.25">
      <c r="B2580" s="71">
        <f>B2578+0.1</f>
        <v>13.299999999999999</v>
      </c>
      <c r="C2580" s="55" t="s">
        <v>456</v>
      </c>
      <c r="D2580" s="71" t="s">
        <v>10</v>
      </c>
      <c r="E2580" s="106">
        <v>1</v>
      </c>
      <c r="F2580" s="136">
        <v>0</v>
      </c>
      <c r="G2580" s="136">
        <v>0</v>
      </c>
      <c r="H2580" s="136">
        <f t="shared" ref="H2580" si="596">SUM(F2580+G2580)*E2580</f>
        <v>0</v>
      </c>
    </row>
    <row r="2581" spans="2:8" x14ac:dyDescent="0.25">
      <c r="B2581" s="71"/>
      <c r="C2581" s="55"/>
      <c r="D2581" s="71"/>
      <c r="E2581" s="69"/>
      <c r="F2581" s="64"/>
      <c r="G2581" s="64"/>
      <c r="H2581" s="50"/>
    </row>
    <row r="2582" spans="2:8" x14ac:dyDescent="0.25">
      <c r="B2582" s="71">
        <f>B2580+0.1</f>
        <v>13.399999999999999</v>
      </c>
      <c r="C2582" s="55" t="s">
        <v>455</v>
      </c>
      <c r="D2582" s="71" t="s">
        <v>10</v>
      </c>
      <c r="E2582" s="106">
        <v>1</v>
      </c>
      <c r="F2582" s="136">
        <v>0</v>
      </c>
      <c r="G2582" s="136">
        <v>0</v>
      </c>
      <c r="H2582" s="136">
        <f t="shared" ref="H2582" si="597">SUM(F2582+G2582)*E2582</f>
        <v>0</v>
      </c>
    </row>
    <row r="2583" spans="2:8" x14ac:dyDescent="0.25">
      <c r="B2583" s="71"/>
      <c r="C2583" s="55"/>
      <c r="D2583" s="71"/>
      <c r="E2583" s="69"/>
      <c r="F2583" s="64"/>
      <c r="G2583" s="64"/>
      <c r="H2583" s="50"/>
    </row>
    <row r="2584" spans="2:8" ht="27.6" x14ac:dyDescent="0.25">
      <c r="B2584" s="71">
        <f>B2582+0.1</f>
        <v>13.499999999999998</v>
      </c>
      <c r="C2584" s="55" t="s">
        <v>822</v>
      </c>
      <c r="D2584" s="71" t="s">
        <v>10</v>
      </c>
      <c r="E2584" s="106">
        <v>1</v>
      </c>
      <c r="F2584" s="136">
        <v>0</v>
      </c>
      <c r="G2584" s="136">
        <v>0</v>
      </c>
      <c r="H2584" s="136">
        <f t="shared" ref="H2584" si="598">SUM(F2584+G2584)*E2584</f>
        <v>0</v>
      </c>
    </row>
    <row r="2585" spans="2:8" x14ac:dyDescent="0.25">
      <c r="B2585" s="71"/>
      <c r="C2585" s="42"/>
      <c r="D2585" s="68"/>
      <c r="E2585" s="69"/>
      <c r="F2585" s="64"/>
      <c r="G2585" s="64"/>
      <c r="H2585" s="50"/>
    </row>
    <row r="2586" spans="2:8" x14ac:dyDescent="0.25">
      <c r="B2586" s="71"/>
      <c r="C2586" s="42" t="s">
        <v>167</v>
      </c>
      <c r="D2586" s="68"/>
      <c r="E2586" s="69"/>
      <c r="F2586" s="64"/>
      <c r="G2586" s="64"/>
      <c r="H2586" s="50"/>
    </row>
    <row r="2587" spans="2:8" x14ac:dyDescent="0.25">
      <c r="B2587" s="71"/>
      <c r="C2587" s="42"/>
      <c r="D2587" s="68"/>
      <c r="E2587" s="69"/>
      <c r="F2587" s="64"/>
      <c r="G2587" s="64"/>
      <c r="H2587" s="50"/>
    </row>
    <row r="2588" spans="2:8" x14ac:dyDescent="0.25">
      <c r="B2588" s="71"/>
      <c r="C2588" s="42" t="s">
        <v>168</v>
      </c>
      <c r="D2588" s="68"/>
      <c r="E2588" s="69"/>
      <c r="F2588" s="64"/>
      <c r="G2588" s="64"/>
      <c r="H2588" s="50"/>
    </row>
    <row r="2589" spans="2:8" x14ac:dyDescent="0.25">
      <c r="B2589" s="71"/>
      <c r="C2589" s="42"/>
      <c r="D2589" s="68"/>
      <c r="E2589" s="69"/>
      <c r="F2589" s="64"/>
      <c r="G2589" s="64"/>
      <c r="H2589" s="50"/>
    </row>
    <row r="2590" spans="2:8" x14ac:dyDescent="0.25">
      <c r="B2590" s="71">
        <f>B2584+0.1</f>
        <v>13.599999999999998</v>
      </c>
      <c r="C2590" s="55" t="s">
        <v>454</v>
      </c>
      <c r="D2590" s="71" t="s">
        <v>10</v>
      </c>
      <c r="E2590" s="106">
        <v>1</v>
      </c>
      <c r="F2590" s="136">
        <v>0</v>
      </c>
      <c r="G2590" s="136">
        <v>0</v>
      </c>
      <c r="H2590" s="136">
        <f t="shared" ref="H2590" si="599">SUM(F2590+G2590)*E2590</f>
        <v>0</v>
      </c>
    </row>
    <row r="2591" spans="2:8" x14ac:dyDescent="0.25">
      <c r="B2591" s="71"/>
      <c r="C2591" s="55"/>
      <c r="D2591" s="71"/>
      <c r="E2591" s="69"/>
      <c r="F2591" s="64"/>
      <c r="G2591" s="64"/>
      <c r="H2591" s="50"/>
    </row>
    <row r="2592" spans="2:8" x14ac:dyDescent="0.25">
      <c r="B2592" s="71">
        <f>B2590+0.1</f>
        <v>13.699999999999998</v>
      </c>
      <c r="C2592" s="55" t="s">
        <v>453</v>
      </c>
      <c r="D2592" s="71" t="s">
        <v>10</v>
      </c>
      <c r="E2592" s="106">
        <v>1</v>
      </c>
      <c r="F2592" s="136">
        <v>0</v>
      </c>
      <c r="G2592" s="136">
        <v>0</v>
      </c>
      <c r="H2592" s="136">
        <f t="shared" ref="H2592" si="600">SUM(F2592+G2592)*E2592</f>
        <v>0</v>
      </c>
    </row>
    <row r="2593" spans="2:8" x14ac:dyDescent="0.25">
      <c r="B2593" s="71"/>
      <c r="C2593" s="42"/>
      <c r="D2593" s="71"/>
      <c r="E2593" s="69"/>
      <c r="F2593" s="64"/>
      <c r="G2593" s="64"/>
      <c r="H2593" s="50"/>
    </row>
    <row r="2594" spans="2:8" x14ac:dyDescent="0.25">
      <c r="B2594" s="71"/>
      <c r="C2594" s="54" t="s">
        <v>169</v>
      </c>
      <c r="D2594" s="71"/>
      <c r="E2594" s="69"/>
      <c r="F2594" s="64"/>
      <c r="G2594" s="64"/>
      <c r="H2594" s="50"/>
    </row>
    <row r="2595" spans="2:8" x14ac:dyDescent="0.25">
      <c r="B2595" s="71"/>
      <c r="C2595" s="42"/>
      <c r="D2595" s="71"/>
      <c r="E2595" s="69"/>
      <c r="F2595" s="64"/>
      <c r="G2595" s="64"/>
      <c r="H2595" s="50"/>
    </row>
    <row r="2596" spans="2:8" x14ac:dyDescent="0.25">
      <c r="B2596" s="71"/>
      <c r="C2596" s="42" t="s">
        <v>170</v>
      </c>
      <c r="D2596" s="71"/>
      <c r="E2596" s="69"/>
      <c r="F2596" s="64"/>
      <c r="G2596" s="64"/>
      <c r="H2596" s="50"/>
    </row>
    <row r="2597" spans="2:8" x14ac:dyDescent="0.25">
      <c r="B2597" s="71"/>
      <c r="C2597" s="42"/>
      <c r="D2597" s="71"/>
      <c r="E2597" s="69"/>
      <c r="F2597" s="64"/>
      <c r="G2597" s="64"/>
      <c r="H2597" s="50"/>
    </row>
    <row r="2598" spans="2:8" x14ac:dyDescent="0.25">
      <c r="B2598" s="71">
        <f>B2592+0.1</f>
        <v>13.799999999999997</v>
      </c>
      <c r="C2598" s="55" t="s">
        <v>452</v>
      </c>
      <c r="D2598" s="71" t="s">
        <v>10</v>
      </c>
      <c r="E2598" s="106">
        <v>1</v>
      </c>
      <c r="F2598" s="136">
        <v>0</v>
      </c>
      <c r="G2598" s="136">
        <v>0</v>
      </c>
      <c r="H2598" s="136">
        <f t="shared" ref="H2598" si="601">SUM(F2598+G2598)*E2598</f>
        <v>0</v>
      </c>
    </row>
    <row r="2599" spans="2:8" x14ac:dyDescent="0.25">
      <c r="B2599" s="71"/>
      <c r="C2599" s="55"/>
      <c r="D2599" s="71"/>
      <c r="E2599" s="69"/>
      <c r="F2599" s="64"/>
      <c r="G2599" s="64"/>
      <c r="H2599" s="50"/>
    </row>
    <row r="2600" spans="2:8" x14ac:dyDescent="0.25">
      <c r="B2600" s="71">
        <f>B2598+0.1</f>
        <v>13.899999999999997</v>
      </c>
      <c r="C2600" s="55" t="s">
        <v>936</v>
      </c>
      <c r="D2600" s="71" t="s">
        <v>10</v>
      </c>
      <c r="E2600" s="106">
        <v>1</v>
      </c>
      <c r="F2600" s="136">
        <v>0</v>
      </c>
      <c r="G2600" s="136">
        <v>0</v>
      </c>
      <c r="H2600" s="136">
        <f t="shared" ref="H2600" si="602">SUM(F2600+G2600)*E2600</f>
        <v>0</v>
      </c>
    </row>
    <row r="2601" spans="2:8" x14ac:dyDescent="0.25">
      <c r="B2601" s="71"/>
      <c r="C2601" s="55" t="s">
        <v>688</v>
      </c>
      <c r="D2601" s="71"/>
      <c r="E2601" s="69"/>
      <c r="F2601" s="64"/>
      <c r="G2601" s="64"/>
      <c r="H2601" s="50"/>
    </row>
    <row r="2602" spans="2:8" x14ac:dyDescent="0.25">
      <c r="B2602" s="93">
        <v>13.1</v>
      </c>
      <c r="C2602" s="55" t="s">
        <v>451</v>
      </c>
      <c r="D2602" s="71" t="s">
        <v>10</v>
      </c>
      <c r="E2602" s="106">
        <v>1</v>
      </c>
      <c r="F2602" s="136">
        <v>0</v>
      </c>
      <c r="G2602" s="136">
        <v>0</v>
      </c>
      <c r="H2602" s="136">
        <f t="shared" ref="H2602" si="603">SUM(F2602+G2602)*E2602</f>
        <v>0</v>
      </c>
    </row>
    <row r="2603" spans="2:8" x14ac:dyDescent="0.25">
      <c r="B2603" s="71"/>
      <c r="C2603" s="55"/>
      <c r="D2603" s="71"/>
      <c r="E2603" s="69"/>
      <c r="F2603" s="64"/>
      <c r="G2603" s="64"/>
      <c r="H2603" s="50"/>
    </row>
    <row r="2604" spans="2:8" x14ac:dyDescent="0.25">
      <c r="B2604" s="71">
        <f t="shared" ref="B2604:B2636" si="604">B2602+0.01</f>
        <v>13.11</v>
      </c>
      <c r="C2604" s="55" t="s">
        <v>450</v>
      </c>
      <c r="D2604" s="71" t="s">
        <v>10</v>
      </c>
      <c r="E2604" s="106">
        <v>1</v>
      </c>
      <c r="F2604" s="136">
        <v>0</v>
      </c>
      <c r="G2604" s="136">
        <v>0</v>
      </c>
      <c r="H2604" s="136">
        <f t="shared" ref="H2604" si="605">SUM(F2604+G2604)*E2604</f>
        <v>0</v>
      </c>
    </row>
    <row r="2605" spans="2:8" x14ac:dyDescent="0.25">
      <c r="B2605" s="71"/>
      <c r="C2605" s="42"/>
      <c r="D2605" s="71"/>
      <c r="E2605" s="69"/>
      <c r="F2605" s="64"/>
      <c r="G2605" s="64"/>
      <c r="H2605" s="50"/>
    </row>
    <row r="2606" spans="2:8" x14ac:dyDescent="0.25">
      <c r="B2606" s="71"/>
      <c r="C2606" s="42" t="s">
        <v>171</v>
      </c>
      <c r="D2606" s="71"/>
      <c r="E2606" s="69"/>
      <c r="F2606" s="64"/>
      <c r="G2606" s="64"/>
      <c r="H2606" s="50"/>
    </row>
    <row r="2607" spans="2:8" x14ac:dyDescent="0.25">
      <c r="B2607" s="71"/>
      <c r="C2607" s="42"/>
      <c r="D2607" s="71"/>
      <c r="E2607" s="69"/>
      <c r="F2607" s="64"/>
      <c r="G2607" s="64"/>
      <c r="H2607" s="50"/>
    </row>
    <row r="2608" spans="2:8" x14ac:dyDescent="0.25">
      <c r="B2608" s="71">
        <f>B2604+0.01</f>
        <v>13.12</v>
      </c>
      <c r="C2608" s="55" t="s">
        <v>451</v>
      </c>
      <c r="D2608" s="71" t="s">
        <v>10</v>
      </c>
      <c r="E2608" s="106">
        <v>1</v>
      </c>
      <c r="F2608" s="136">
        <v>0</v>
      </c>
      <c r="G2608" s="136">
        <v>0</v>
      </c>
      <c r="H2608" s="136">
        <f t="shared" ref="H2608" si="606">SUM(F2608+G2608)*E2608</f>
        <v>0</v>
      </c>
    </row>
    <row r="2609" spans="2:8" x14ac:dyDescent="0.25">
      <c r="B2609" s="71"/>
      <c r="C2609" s="55"/>
      <c r="D2609" s="71"/>
      <c r="E2609" s="69"/>
      <c r="F2609" s="64"/>
      <c r="G2609" s="64"/>
      <c r="H2609" s="50"/>
    </row>
    <row r="2610" spans="2:8" x14ac:dyDescent="0.25">
      <c r="B2610" s="71">
        <f t="shared" si="604"/>
        <v>13.129999999999999</v>
      </c>
      <c r="C2610" s="55" t="s">
        <v>450</v>
      </c>
      <c r="D2610" s="71" t="s">
        <v>10</v>
      </c>
      <c r="E2610" s="106">
        <v>1</v>
      </c>
      <c r="F2610" s="136">
        <v>0</v>
      </c>
      <c r="G2610" s="136">
        <v>0</v>
      </c>
      <c r="H2610" s="136">
        <f t="shared" ref="H2610" si="607">SUM(F2610+G2610)*E2610</f>
        <v>0</v>
      </c>
    </row>
    <row r="2611" spans="2:8" x14ac:dyDescent="0.25">
      <c r="B2611" s="71"/>
      <c r="C2611" s="42"/>
      <c r="D2611" s="71"/>
      <c r="E2611" s="69"/>
      <c r="F2611" s="64"/>
      <c r="G2611" s="64"/>
      <c r="H2611" s="50"/>
    </row>
    <row r="2612" spans="2:8" x14ac:dyDescent="0.25">
      <c r="B2612" s="71"/>
      <c r="C2612" s="54" t="s">
        <v>172</v>
      </c>
      <c r="D2612" s="71"/>
      <c r="E2612" s="69"/>
      <c r="F2612" s="64"/>
      <c r="G2612" s="64"/>
      <c r="H2612" s="50"/>
    </row>
    <row r="2613" spans="2:8" x14ac:dyDescent="0.25">
      <c r="B2613" s="71"/>
      <c r="C2613" s="42"/>
      <c r="D2613" s="71"/>
      <c r="E2613" s="69"/>
      <c r="F2613" s="64"/>
      <c r="G2613" s="64"/>
      <c r="H2613" s="50"/>
    </row>
    <row r="2614" spans="2:8" x14ac:dyDescent="0.25">
      <c r="B2614" s="71"/>
      <c r="C2614" s="42" t="s">
        <v>170</v>
      </c>
      <c r="D2614" s="71"/>
      <c r="E2614" s="69"/>
      <c r="F2614" s="64"/>
      <c r="G2614" s="64"/>
      <c r="H2614" s="50"/>
    </row>
    <row r="2615" spans="2:8" x14ac:dyDescent="0.25">
      <c r="B2615" s="71"/>
      <c r="C2615" s="42"/>
      <c r="D2615" s="71"/>
      <c r="E2615" s="69"/>
      <c r="F2615" s="64"/>
      <c r="G2615" s="64"/>
      <c r="H2615" s="50"/>
    </row>
    <row r="2616" spans="2:8" x14ac:dyDescent="0.25">
      <c r="B2616" s="71">
        <f>B2610+0.01</f>
        <v>13.139999999999999</v>
      </c>
      <c r="C2616" s="55" t="s">
        <v>451</v>
      </c>
      <c r="D2616" s="71" t="s">
        <v>10</v>
      </c>
      <c r="E2616" s="106">
        <v>1</v>
      </c>
      <c r="F2616" s="136">
        <v>0</v>
      </c>
      <c r="G2616" s="136">
        <v>0</v>
      </c>
      <c r="H2616" s="136">
        <f t="shared" ref="H2616" si="608">SUM(F2616+G2616)*E2616</f>
        <v>0</v>
      </c>
    </row>
    <row r="2617" spans="2:8" x14ac:dyDescent="0.25">
      <c r="B2617" s="71"/>
      <c r="C2617" s="55"/>
      <c r="D2617" s="71"/>
      <c r="E2617" s="69"/>
      <c r="F2617" s="64"/>
      <c r="G2617" s="64"/>
      <c r="H2617" s="50"/>
    </row>
    <row r="2618" spans="2:8" x14ac:dyDescent="0.25">
      <c r="B2618" s="71">
        <f t="shared" si="604"/>
        <v>13.149999999999999</v>
      </c>
      <c r="C2618" s="55" t="s">
        <v>450</v>
      </c>
      <c r="D2618" s="71" t="s">
        <v>10</v>
      </c>
      <c r="E2618" s="106">
        <v>1</v>
      </c>
      <c r="F2618" s="136">
        <v>0</v>
      </c>
      <c r="G2618" s="136">
        <v>0</v>
      </c>
      <c r="H2618" s="136">
        <f t="shared" ref="H2618" si="609">SUM(F2618+G2618)*E2618</f>
        <v>0</v>
      </c>
    </row>
    <row r="2619" spans="2:8" x14ac:dyDescent="0.25">
      <c r="B2619" s="71"/>
      <c r="C2619" s="152"/>
      <c r="D2619" s="71"/>
      <c r="E2619" s="69"/>
      <c r="F2619" s="64"/>
      <c r="G2619" s="64"/>
      <c r="H2619" s="50"/>
    </row>
    <row r="2620" spans="2:8" x14ac:dyDescent="0.25">
      <c r="B2620" s="71">
        <f t="shared" si="604"/>
        <v>13.159999999999998</v>
      </c>
      <c r="C2620" s="55" t="s">
        <v>462</v>
      </c>
      <c r="D2620" s="71" t="s">
        <v>10</v>
      </c>
      <c r="E2620" s="106">
        <v>1</v>
      </c>
      <c r="F2620" s="136">
        <v>0</v>
      </c>
      <c r="G2620" s="136">
        <v>0</v>
      </c>
      <c r="H2620" s="136">
        <f t="shared" ref="H2620" si="610">SUM(F2620+G2620)*E2620</f>
        <v>0</v>
      </c>
    </row>
    <row r="2621" spans="2:8" x14ac:dyDescent="0.25">
      <c r="B2621" s="71"/>
      <c r="C2621" s="42"/>
      <c r="D2621" s="71"/>
      <c r="E2621" s="69"/>
      <c r="F2621" s="64"/>
      <c r="G2621" s="64"/>
      <c r="H2621" s="50"/>
    </row>
    <row r="2622" spans="2:8" x14ac:dyDescent="0.25">
      <c r="B2622" s="71"/>
      <c r="C2622" s="42" t="s">
        <v>173</v>
      </c>
      <c r="D2622" s="71"/>
      <c r="E2622" s="69"/>
      <c r="F2622" s="64"/>
      <c r="G2622" s="64"/>
      <c r="H2622" s="50"/>
    </row>
    <row r="2623" spans="2:8" x14ac:dyDescent="0.25">
      <c r="B2623" s="71"/>
      <c r="C2623" s="42"/>
      <c r="D2623" s="71"/>
      <c r="E2623" s="69"/>
      <c r="F2623" s="64"/>
      <c r="G2623" s="64"/>
      <c r="H2623" s="50"/>
    </row>
    <row r="2624" spans="2:8" ht="15.75" customHeight="1" x14ac:dyDescent="0.25">
      <c r="B2624" s="71">
        <f>B2620+0.01</f>
        <v>13.169999999999998</v>
      </c>
      <c r="C2624" s="55" t="s">
        <v>461</v>
      </c>
      <c r="D2624" s="71" t="s">
        <v>10</v>
      </c>
      <c r="E2624" s="106">
        <v>1</v>
      </c>
      <c r="F2624" s="136">
        <v>0</v>
      </c>
      <c r="G2624" s="136">
        <v>0</v>
      </c>
      <c r="H2624" s="136">
        <f t="shared" ref="H2624" si="611">SUM(F2624+G2624)*E2624</f>
        <v>0</v>
      </c>
    </row>
    <row r="2625" spans="2:8" x14ac:dyDescent="0.25">
      <c r="B2625" s="71"/>
      <c r="C2625" s="55"/>
      <c r="D2625" s="71"/>
      <c r="E2625" s="69"/>
      <c r="F2625" s="64"/>
      <c r="G2625" s="64"/>
      <c r="H2625" s="50"/>
    </row>
    <row r="2626" spans="2:8" x14ac:dyDescent="0.25">
      <c r="B2626" s="71">
        <f t="shared" si="604"/>
        <v>13.179999999999998</v>
      </c>
      <c r="C2626" s="55" t="s">
        <v>460</v>
      </c>
      <c r="D2626" s="71" t="s">
        <v>10</v>
      </c>
      <c r="E2626" s="106">
        <v>1</v>
      </c>
      <c r="F2626" s="136">
        <v>0</v>
      </c>
      <c r="G2626" s="136">
        <v>0</v>
      </c>
      <c r="H2626" s="136">
        <f t="shared" ref="H2626" si="612">SUM(F2626+G2626)*E2626</f>
        <v>0</v>
      </c>
    </row>
    <row r="2627" spans="2:8" x14ac:dyDescent="0.25">
      <c r="B2627" s="71"/>
      <c r="C2627" s="55"/>
      <c r="D2627" s="71"/>
      <c r="E2627" s="69"/>
      <c r="F2627" s="64"/>
      <c r="G2627" s="103"/>
      <c r="H2627" s="50"/>
    </row>
    <row r="2628" spans="2:8" x14ac:dyDescent="0.25">
      <c r="B2628" s="71">
        <f t="shared" si="604"/>
        <v>13.189999999999998</v>
      </c>
      <c r="C2628" s="55" t="s">
        <v>459</v>
      </c>
      <c r="D2628" s="71" t="s">
        <v>10</v>
      </c>
      <c r="E2628" s="106">
        <v>1</v>
      </c>
      <c r="F2628" s="136">
        <v>0</v>
      </c>
      <c r="G2628" s="136">
        <v>0</v>
      </c>
      <c r="H2628" s="136">
        <f t="shared" ref="H2628" si="613">SUM(F2628+G2628)*E2628</f>
        <v>0</v>
      </c>
    </row>
    <row r="2629" spans="2:8" x14ac:dyDescent="0.25">
      <c r="B2629" s="71"/>
      <c r="C2629" s="55"/>
      <c r="D2629" s="71"/>
      <c r="E2629" s="69"/>
      <c r="F2629" s="64"/>
      <c r="G2629" s="64"/>
      <c r="H2629" s="50"/>
    </row>
    <row r="2630" spans="2:8" x14ac:dyDescent="0.25">
      <c r="B2630" s="93">
        <f t="shared" si="604"/>
        <v>13.199999999999998</v>
      </c>
      <c r="C2630" s="55" t="s">
        <v>458</v>
      </c>
      <c r="D2630" s="71" t="s">
        <v>10</v>
      </c>
      <c r="E2630" s="106">
        <v>1</v>
      </c>
      <c r="F2630" s="136">
        <v>0</v>
      </c>
      <c r="G2630" s="136">
        <v>0</v>
      </c>
      <c r="H2630" s="136">
        <f t="shared" ref="H2630" si="614">SUM(F2630+G2630)*E2630</f>
        <v>0</v>
      </c>
    </row>
    <row r="2631" spans="2:8" x14ac:dyDescent="0.25">
      <c r="B2631" s="71"/>
      <c r="C2631" s="42"/>
      <c r="D2631" s="71"/>
      <c r="E2631" s="69"/>
      <c r="F2631" s="64"/>
      <c r="G2631" s="64"/>
      <c r="H2631" s="50"/>
    </row>
    <row r="2632" spans="2:8" x14ac:dyDescent="0.25">
      <c r="B2632" s="71"/>
      <c r="C2632" s="42" t="s">
        <v>171</v>
      </c>
      <c r="D2632" s="71"/>
      <c r="E2632" s="69"/>
      <c r="F2632" s="64"/>
      <c r="G2632" s="64"/>
      <c r="H2632" s="50"/>
    </row>
    <row r="2633" spans="2:8" x14ac:dyDescent="0.25">
      <c r="B2633" s="71"/>
      <c r="C2633" s="42"/>
      <c r="D2633" s="71"/>
      <c r="E2633" s="69"/>
      <c r="F2633" s="64"/>
      <c r="G2633" s="64"/>
      <c r="H2633" s="50"/>
    </row>
    <row r="2634" spans="2:8" x14ac:dyDescent="0.25">
      <c r="B2634" s="93">
        <f>B2630+0.01</f>
        <v>13.209999999999997</v>
      </c>
      <c r="C2634" s="55" t="s">
        <v>451</v>
      </c>
      <c r="D2634" s="71" t="s">
        <v>10</v>
      </c>
      <c r="E2634" s="106">
        <v>1</v>
      </c>
      <c r="F2634" s="136">
        <v>0</v>
      </c>
      <c r="G2634" s="136">
        <v>0</v>
      </c>
      <c r="H2634" s="136">
        <f t="shared" ref="H2634" si="615">SUM(F2634+G2634)*E2634</f>
        <v>0</v>
      </c>
    </row>
    <row r="2635" spans="2:8" x14ac:dyDescent="0.25">
      <c r="B2635" s="71"/>
      <c r="C2635" s="55"/>
      <c r="D2635" s="71"/>
      <c r="E2635" s="69"/>
      <c r="F2635" s="64"/>
      <c r="G2635" s="64"/>
      <c r="H2635" s="50"/>
    </row>
    <row r="2636" spans="2:8" x14ac:dyDescent="0.25">
      <c r="B2636" s="71">
        <f t="shared" si="604"/>
        <v>13.219999999999997</v>
      </c>
      <c r="C2636" s="55" t="s">
        <v>450</v>
      </c>
      <c r="D2636" s="71" t="s">
        <v>10</v>
      </c>
      <c r="E2636" s="106">
        <v>1</v>
      </c>
      <c r="F2636" s="136">
        <v>0</v>
      </c>
      <c r="G2636" s="136">
        <v>0</v>
      </c>
      <c r="H2636" s="136">
        <f t="shared" ref="H2636" si="616">SUM(F2636+G2636)*E2636</f>
        <v>0</v>
      </c>
    </row>
    <row r="2637" spans="2:8" x14ac:dyDescent="0.25">
      <c r="B2637" s="68"/>
      <c r="C2637" s="55"/>
      <c r="D2637" s="71"/>
      <c r="E2637" s="69"/>
      <c r="F2637" s="64"/>
      <c r="G2637" s="64"/>
      <c r="H2637" s="50"/>
    </row>
    <row r="2638" spans="2:8" x14ac:dyDescent="0.25">
      <c r="B2638" s="68"/>
      <c r="C2638" s="42" t="s">
        <v>174</v>
      </c>
      <c r="D2638" s="71"/>
      <c r="E2638" s="69"/>
      <c r="F2638" s="64"/>
      <c r="G2638" s="64"/>
      <c r="H2638" s="50"/>
    </row>
    <row r="2639" spans="2:8" x14ac:dyDescent="0.25">
      <c r="B2639" s="68"/>
      <c r="C2639" s="42"/>
      <c r="D2639" s="71"/>
      <c r="E2639" s="69"/>
      <c r="F2639" s="64"/>
      <c r="G2639" s="64"/>
      <c r="H2639" s="50"/>
    </row>
    <row r="2640" spans="2:8" x14ac:dyDescent="0.25">
      <c r="B2640" s="71">
        <v>13.23</v>
      </c>
      <c r="C2640" s="55" t="s">
        <v>451</v>
      </c>
      <c r="D2640" s="71" t="s">
        <v>10</v>
      </c>
      <c r="E2640" s="106">
        <v>1</v>
      </c>
      <c r="F2640" s="136">
        <v>0</v>
      </c>
      <c r="G2640" s="136">
        <v>0</v>
      </c>
      <c r="H2640" s="136">
        <f t="shared" ref="H2640" si="617">SUM(F2640+G2640)*E2640</f>
        <v>0</v>
      </c>
    </row>
    <row r="2641" spans="2:8" x14ac:dyDescent="0.25">
      <c r="B2641" s="68"/>
      <c r="C2641" s="55"/>
      <c r="D2641" s="71"/>
      <c r="E2641" s="69"/>
      <c r="F2641" s="64"/>
      <c r="G2641" s="64"/>
      <c r="H2641" s="50"/>
    </row>
    <row r="2642" spans="2:8" x14ac:dyDescent="0.25">
      <c r="B2642" s="71">
        <f>B2640+0.01</f>
        <v>13.24</v>
      </c>
      <c r="C2642" s="55" t="s">
        <v>450</v>
      </c>
      <c r="D2642" s="71" t="s">
        <v>10</v>
      </c>
      <c r="E2642" s="106">
        <v>1</v>
      </c>
      <c r="F2642" s="136">
        <v>0</v>
      </c>
      <c r="G2642" s="136">
        <v>0</v>
      </c>
      <c r="H2642" s="136">
        <f t="shared" ref="H2642" si="618">SUM(F2642+G2642)*E2642</f>
        <v>0</v>
      </c>
    </row>
    <row r="2643" spans="2:8" x14ac:dyDescent="0.25">
      <c r="B2643" s="71"/>
      <c r="C2643" s="42"/>
      <c r="D2643" s="71"/>
      <c r="E2643" s="69"/>
      <c r="F2643" s="64"/>
      <c r="G2643" s="64"/>
      <c r="H2643" s="50"/>
    </row>
    <row r="2644" spans="2:8" x14ac:dyDescent="0.25">
      <c r="B2644" s="71"/>
      <c r="C2644" s="42" t="s">
        <v>175</v>
      </c>
      <c r="D2644" s="71"/>
      <c r="E2644" s="69"/>
      <c r="F2644" s="64"/>
      <c r="G2644" s="64"/>
      <c r="H2644" s="50"/>
    </row>
    <row r="2645" spans="2:8" x14ac:dyDescent="0.25">
      <c r="B2645" s="71"/>
      <c r="C2645" s="42"/>
      <c r="D2645" s="71"/>
      <c r="E2645" s="69"/>
      <c r="F2645" s="64"/>
      <c r="G2645" s="64"/>
      <c r="H2645" s="50"/>
    </row>
    <row r="2646" spans="2:8" x14ac:dyDescent="0.25">
      <c r="B2646" s="71">
        <f>B2642+0.01</f>
        <v>13.25</v>
      </c>
      <c r="C2646" s="55" t="s">
        <v>451</v>
      </c>
      <c r="D2646" s="71" t="s">
        <v>10</v>
      </c>
      <c r="E2646" s="106">
        <v>1</v>
      </c>
      <c r="F2646" s="136">
        <v>0</v>
      </c>
      <c r="G2646" s="136">
        <v>0</v>
      </c>
      <c r="H2646" s="136">
        <f t="shared" ref="H2646" si="619">SUM(F2646+G2646)*E2646</f>
        <v>0</v>
      </c>
    </row>
    <row r="2647" spans="2:8" x14ac:dyDescent="0.25">
      <c r="B2647" s="71"/>
      <c r="C2647" s="55"/>
      <c r="D2647" s="71"/>
      <c r="E2647" s="69"/>
      <c r="F2647" s="64"/>
      <c r="G2647" s="64"/>
      <c r="H2647" s="50"/>
    </row>
    <row r="2648" spans="2:8" x14ac:dyDescent="0.25">
      <c r="B2648" s="71">
        <f t="shared" ref="B2648" si="620">B2646+0.01</f>
        <v>13.26</v>
      </c>
      <c r="C2648" s="55" t="s">
        <v>450</v>
      </c>
      <c r="D2648" s="71" t="s">
        <v>10</v>
      </c>
      <c r="E2648" s="106">
        <v>1</v>
      </c>
      <c r="F2648" s="136">
        <v>0</v>
      </c>
      <c r="G2648" s="136">
        <v>0</v>
      </c>
      <c r="H2648" s="136">
        <f t="shared" ref="H2648" si="621">SUM(F2648+G2648)*E2648</f>
        <v>0</v>
      </c>
    </row>
    <row r="2649" spans="2:8" x14ac:dyDescent="0.25">
      <c r="B2649" s="68"/>
      <c r="C2649" s="55"/>
      <c r="D2649" s="71"/>
      <c r="E2649" s="69"/>
      <c r="F2649" s="64"/>
      <c r="G2649" s="64"/>
      <c r="H2649" s="50"/>
    </row>
    <row r="2650" spans="2:8" x14ac:dyDescent="0.25">
      <c r="B2650" s="68"/>
      <c r="C2650" s="55"/>
      <c r="D2650" s="71"/>
      <c r="E2650" s="69"/>
      <c r="F2650" s="64"/>
      <c r="G2650" s="64"/>
      <c r="H2650" s="50"/>
    </row>
    <row r="2651" spans="2:8" x14ac:dyDescent="0.25">
      <c r="B2651" s="118"/>
      <c r="C2651" s="119" t="s">
        <v>25</v>
      </c>
      <c r="D2651" s="104"/>
      <c r="E2651" s="104"/>
      <c r="F2651" s="104"/>
      <c r="G2651" s="108"/>
      <c r="H2651" s="153">
        <f>SUM(H2570:H2649)</f>
        <v>0</v>
      </c>
    </row>
    <row r="2652" spans="2:8" x14ac:dyDescent="0.25">
      <c r="B2652" s="65" t="s">
        <v>1</v>
      </c>
      <c r="C2652" s="43" t="s">
        <v>2</v>
      </c>
      <c r="D2652" s="65" t="s">
        <v>3</v>
      </c>
      <c r="E2652" s="66" t="s">
        <v>4</v>
      </c>
      <c r="F2652" s="66" t="s">
        <v>5</v>
      </c>
      <c r="G2652" s="66" t="s">
        <v>22</v>
      </c>
      <c r="H2652" s="67" t="s">
        <v>23</v>
      </c>
    </row>
    <row r="2653" spans="2:8" ht="14.4" thickBot="1" x14ac:dyDescent="0.3">
      <c r="B2653" s="68"/>
      <c r="C2653" s="21" t="s">
        <v>26</v>
      </c>
      <c r="D2653" s="71"/>
      <c r="E2653" s="69"/>
      <c r="F2653" s="64"/>
      <c r="G2653" s="64"/>
      <c r="H2653" s="141">
        <f>SUM(H2651)</f>
        <v>0</v>
      </c>
    </row>
    <row r="2654" spans="2:8" ht="14.4" thickTop="1" x14ac:dyDescent="0.25">
      <c r="B2654" s="68"/>
      <c r="C2654" s="21"/>
      <c r="D2654" s="68"/>
      <c r="E2654" s="69"/>
      <c r="F2654" s="64"/>
      <c r="G2654" s="64"/>
      <c r="H2654" s="50"/>
    </row>
    <row r="2655" spans="2:8" x14ac:dyDescent="0.25">
      <c r="B2655" s="68"/>
      <c r="C2655" s="42" t="s">
        <v>945</v>
      </c>
      <c r="D2655" s="71"/>
      <c r="E2655" s="69"/>
      <c r="F2655" s="64"/>
      <c r="G2655" s="64"/>
      <c r="H2655" s="50"/>
    </row>
    <row r="2656" spans="2:8" x14ac:dyDescent="0.25">
      <c r="B2656" s="68"/>
      <c r="C2656" s="42"/>
      <c r="D2656" s="71"/>
      <c r="E2656" s="69"/>
      <c r="F2656" s="64"/>
      <c r="G2656" s="64"/>
      <c r="H2656" s="50"/>
    </row>
    <row r="2657" spans="2:8" x14ac:dyDescent="0.25">
      <c r="B2657" s="71">
        <f>B2648+0.01</f>
        <v>13.27</v>
      </c>
      <c r="C2657" s="55" t="s">
        <v>946</v>
      </c>
      <c r="D2657" s="71" t="s">
        <v>10</v>
      </c>
      <c r="E2657" s="106">
        <v>1</v>
      </c>
      <c r="F2657" s="136">
        <v>0</v>
      </c>
      <c r="G2657" s="136">
        <v>0</v>
      </c>
      <c r="H2657" s="136">
        <f t="shared" ref="H2657" si="622">SUM(F2657+G2657)*E2657</f>
        <v>0</v>
      </c>
    </row>
    <row r="2658" spans="2:8" x14ac:dyDescent="0.25">
      <c r="B2658" s="71"/>
      <c r="C2658" s="55"/>
      <c r="D2658" s="71"/>
      <c r="E2658" s="69"/>
      <c r="F2658" s="64"/>
      <c r="G2658" s="64"/>
      <c r="H2658" s="50"/>
    </row>
    <row r="2659" spans="2:8" x14ac:dyDescent="0.25">
      <c r="B2659" s="71">
        <f>B2657+0.01</f>
        <v>13.28</v>
      </c>
      <c r="C2659" s="55" t="s">
        <v>953</v>
      </c>
      <c r="D2659" s="71" t="s">
        <v>10</v>
      </c>
      <c r="E2659" s="106">
        <v>1</v>
      </c>
      <c r="F2659" s="136">
        <v>0</v>
      </c>
      <c r="G2659" s="136">
        <v>0</v>
      </c>
      <c r="H2659" s="136">
        <f t="shared" ref="H2659" si="623">SUM(F2659+G2659)*E2659</f>
        <v>0</v>
      </c>
    </row>
    <row r="2660" spans="2:8" x14ac:dyDescent="0.25">
      <c r="B2660" s="71"/>
      <c r="C2660" s="55"/>
      <c r="D2660" s="71"/>
      <c r="E2660" s="69"/>
      <c r="F2660" s="64"/>
      <c r="G2660" s="64"/>
      <c r="H2660" s="50"/>
    </row>
    <row r="2661" spans="2:8" x14ac:dyDescent="0.25">
      <c r="B2661" s="71">
        <f t="shared" ref="B2661:B2665" si="624">B2659+0.01</f>
        <v>13.29</v>
      </c>
      <c r="C2661" s="55" t="s">
        <v>947</v>
      </c>
      <c r="D2661" s="71" t="s">
        <v>10</v>
      </c>
      <c r="E2661" s="106">
        <v>1</v>
      </c>
      <c r="F2661" s="136">
        <v>0</v>
      </c>
      <c r="G2661" s="136">
        <v>0</v>
      </c>
      <c r="H2661" s="136">
        <f t="shared" ref="H2661" si="625">SUM(F2661+G2661)*E2661</f>
        <v>0</v>
      </c>
    </row>
    <row r="2662" spans="2:8" x14ac:dyDescent="0.25">
      <c r="B2662" s="71"/>
      <c r="C2662" s="55"/>
      <c r="D2662" s="71"/>
      <c r="E2662" s="69"/>
      <c r="F2662" s="64"/>
      <c r="G2662" s="64"/>
      <c r="H2662" s="50"/>
    </row>
    <row r="2663" spans="2:8" x14ac:dyDescent="0.25">
      <c r="B2663" s="93">
        <f t="shared" si="624"/>
        <v>13.299999999999999</v>
      </c>
      <c r="C2663" s="55" t="s">
        <v>948</v>
      </c>
      <c r="D2663" s="71" t="s">
        <v>10</v>
      </c>
      <c r="E2663" s="106">
        <v>1</v>
      </c>
      <c r="F2663" s="136">
        <v>0</v>
      </c>
      <c r="G2663" s="136">
        <v>0</v>
      </c>
      <c r="H2663" s="136">
        <f t="shared" ref="H2663" si="626">SUM(F2663+G2663)*E2663</f>
        <v>0</v>
      </c>
    </row>
    <row r="2664" spans="2:8" x14ac:dyDescent="0.25">
      <c r="B2664" s="71"/>
      <c r="C2664" s="55"/>
      <c r="D2664" s="71"/>
      <c r="E2664" s="69"/>
      <c r="F2664" s="64"/>
      <c r="G2664" s="64"/>
      <c r="H2664" s="102"/>
    </row>
    <row r="2665" spans="2:8" x14ac:dyDescent="0.25">
      <c r="B2665" s="71">
        <f t="shared" si="624"/>
        <v>13.309999999999999</v>
      </c>
      <c r="C2665" s="55" t="s">
        <v>949</v>
      </c>
      <c r="D2665" s="71" t="s">
        <v>10</v>
      </c>
      <c r="E2665" s="106">
        <v>1</v>
      </c>
      <c r="F2665" s="136">
        <v>0</v>
      </c>
      <c r="G2665" s="136">
        <v>0</v>
      </c>
      <c r="H2665" s="136">
        <f t="shared" ref="H2665" si="627">SUM(F2665+G2665)*E2665</f>
        <v>0</v>
      </c>
    </row>
    <row r="2666" spans="2:8" x14ac:dyDescent="0.25">
      <c r="B2666" s="68"/>
      <c r="C2666" s="55"/>
      <c r="D2666" s="71"/>
      <c r="E2666" s="69"/>
      <c r="F2666" s="64"/>
      <c r="G2666" s="64"/>
      <c r="H2666" s="50"/>
    </row>
    <row r="2667" spans="2:8" x14ac:dyDescent="0.25">
      <c r="B2667" s="68"/>
      <c r="C2667" s="42" t="s">
        <v>950</v>
      </c>
      <c r="D2667" s="71"/>
      <c r="E2667" s="69"/>
      <c r="F2667" s="64"/>
      <c r="G2667" s="64"/>
      <c r="H2667" s="50"/>
    </row>
    <row r="2668" spans="2:8" x14ac:dyDescent="0.25">
      <c r="B2668" s="68"/>
      <c r="C2668" s="55"/>
      <c r="D2668" s="71"/>
      <c r="E2668" s="69"/>
      <c r="F2668" s="64"/>
      <c r="G2668" s="64"/>
      <c r="H2668" s="50"/>
    </row>
    <row r="2669" spans="2:8" ht="55.2" x14ac:dyDescent="0.25">
      <c r="B2669" s="68"/>
      <c r="C2669" s="42" t="s">
        <v>954</v>
      </c>
      <c r="D2669" s="71"/>
      <c r="E2669" s="69"/>
      <c r="F2669" s="64"/>
      <c r="G2669" s="64"/>
      <c r="H2669" s="50"/>
    </row>
    <row r="2670" spans="2:8" x14ac:dyDescent="0.25">
      <c r="B2670" s="68"/>
      <c r="C2670" s="55"/>
      <c r="D2670" s="71"/>
      <c r="E2670" s="69"/>
      <c r="F2670" s="64"/>
      <c r="G2670" s="64"/>
      <c r="H2670" s="50"/>
    </row>
    <row r="2671" spans="2:8" x14ac:dyDescent="0.25">
      <c r="B2671" s="71">
        <f>B2665+0.01</f>
        <v>13.319999999999999</v>
      </c>
      <c r="C2671" s="55" t="s">
        <v>951</v>
      </c>
      <c r="D2671" s="71" t="s">
        <v>10</v>
      </c>
      <c r="E2671" s="106">
        <v>1</v>
      </c>
      <c r="F2671" s="136">
        <v>0</v>
      </c>
      <c r="G2671" s="136">
        <v>0</v>
      </c>
      <c r="H2671" s="136">
        <f t="shared" ref="H2671" si="628">SUM(F2671+G2671)*E2671</f>
        <v>0</v>
      </c>
    </row>
    <row r="2672" spans="2:8" x14ac:dyDescent="0.25">
      <c r="B2672" s="71"/>
      <c r="C2672" s="55"/>
      <c r="D2672" s="71"/>
      <c r="E2672" s="69"/>
      <c r="F2672" s="64"/>
      <c r="G2672" s="64"/>
      <c r="H2672" s="50"/>
    </row>
    <row r="2673" spans="2:8" x14ac:dyDescent="0.25">
      <c r="B2673" s="71">
        <f>B2671+0.01</f>
        <v>13.329999999999998</v>
      </c>
      <c r="C2673" s="55" t="s">
        <v>952</v>
      </c>
      <c r="D2673" s="71" t="s">
        <v>10</v>
      </c>
      <c r="E2673" s="106">
        <v>1</v>
      </c>
      <c r="F2673" s="136">
        <v>0</v>
      </c>
      <c r="G2673" s="136">
        <v>0</v>
      </c>
      <c r="H2673" s="136">
        <f t="shared" ref="H2673" si="629">SUM(F2673+G2673)*E2673</f>
        <v>0</v>
      </c>
    </row>
    <row r="2674" spans="2:8" x14ac:dyDescent="0.25">
      <c r="B2674" s="68"/>
      <c r="C2674" s="55"/>
      <c r="D2674" s="71"/>
      <c r="E2674" s="69"/>
      <c r="F2674" s="64"/>
      <c r="G2674" s="64"/>
      <c r="H2674" s="50"/>
    </row>
    <row r="2675" spans="2:8" x14ac:dyDescent="0.25">
      <c r="B2675" s="68"/>
      <c r="C2675" s="55"/>
      <c r="D2675" s="71"/>
      <c r="E2675" s="69"/>
      <c r="F2675" s="64"/>
      <c r="G2675" s="64"/>
      <c r="H2675" s="50"/>
    </row>
    <row r="2676" spans="2:8" x14ac:dyDescent="0.25">
      <c r="B2676" s="68"/>
      <c r="C2676" s="55"/>
      <c r="D2676" s="71"/>
      <c r="E2676" s="69"/>
      <c r="F2676" s="64"/>
      <c r="G2676" s="64"/>
      <c r="H2676" s="50"/>
    </row>
    <row r="2677" spans="2:8" x14ac:dyDescent="0.25">
      <c r="B2677" s="68"/>
      <c r="C2677" s="55"/>
      <c r="D2677" s="71"/>
      <c r="E2677" s="69"/>
      <c r="F2677" s="64"/>
      <c r="G2677" s="64"/>
      <c r="H2677" s="50"/>
    </row>
    <row r="2678" spans="2:8" x14ac:dyDescent="0.25">
      <c r="B2678" s="68"/>
      <c r="C2678" s="55"/>
      <c r="D2678" s="71"/>
      <c r="E2678" s="69"/>
      <c r="F2678" s="64"/>
      <c r="G2678" s="64"/>
      <c r="H2678" s="50"/>
    </row>
    <row r="2679" spans="2:8" x14ac:dyDescent="0.25">
      <c r="B2679" s="68"/>
      <c r="C2679" s="55"/>
      <c r="D2679" s="71"/>
      <c r="E2679" s="69"/>
      <c r="F2679" s="64"/>
      <c r="G2679" s="64"/>
      <c r="H2679" s="50"/>
    </row>
    <row r="2680" spans="2:8" x14ac:dyDescent="0.25">
      <c r="B2680" s="68"/>
      <c r="C2680" s="55"/>
      <c r="D2680" s="71"/>
      <c r="E2680" s="69"/>
      <c r="F2680" s="64"/>
      <c r="G2680" s="64"/>
      <c r="H2680" s="50"/>
    </row>
    <row r="2681" spans="2:8" x14ac:dyDescent="0.25">
      <c r="B2681" s="68"/>
      <c r="C2681" s="55"/>
      <c r="D2681" s="71"/>
      <c r="E2681" s="69"/>
      <c r="F2681" s="64"/>
      <c r="G2681" s="64"/>
      <c r="H2681" s="50"/>
    </row>
    <row r="2682" spans="2:8" x14ac:dyDescent="0.25">
      <c r="B2682" s="68"/>
      <c r="C2682" s="55"/>
      <c r="D2682" s="71"/>
      <c r="E2682" s="69"/>
      <c r="F2682" s="64"/>
      <c r="G2682" s="64"/>
      <c r="H2682" s="50"/>
    </row>
    <row r="2683" spans="2:8" x14ac:dyDescent="0.25">
      <c r="B2683" s="68"/>
      <c r="C2683" s="55"/>
      <c r="D2683" s="71"/>
      <c r="E2683" s="69"/>
      <c r="F2683" s="64"/>
      <c r="G2683" s="64"/>
      <c r="H2683" s="50"/>
    </row>
    <row r="2684" spans="2:8" x14ac:dyDescent="0.25">
      <c r="B2684" s="68"/>
      <c r="C2684" s="55"/>
      <c r="D2684" s="71"/>
      <c r="E2684" s="69"/>
      <c r="F2684" s="64"/>
      <c r="G2684" s="64"/>
      <c r="H2684" s="50"/>
    </row>
    <row r="2685" spans="2:8" x14ac:dyDescent="0.25">
      <c r="B2685" s="68"/>
      <c r="C2685" s="55"/>
      <c r="D2685" s="71"/>
      <c r="E2685" s="69"/>
      <c r="F2685" s="64"/>
      <c r="G2685" s="64"/>
      <c r="H2685" s="50"/>
    </row>
    <row r="2686" spans="2:8" x14ac:dyDescent="0.25">
      <c r="B2686" s="68"/>
      <c r="C2686" s="55"/>
      <c r="D2686" s="71"/>
      <c r="E2686" s="69"/>
      <c r="F2686" s="64"/>
      <c r="G2686" s="64"/>
      <c r="H2686" s="50"/>
    </row>
    <row r="2687" spans="2:8" x14ac:dyDescent="0.25">
      <c r="B2687" s="68"/>
      <c r="C2687" s="55"/>
      <c r="D2687" s="71"/>
      <c r="E2687" s="69"/>
      <c r="F2687" s="64"/>
      <c r="G2687" s="64"/>
      <c r="H2687" s="50"/>
    </row>
    <row r="2688" spans="2:8" x14ac:dyDescent="0.25">
      <c r="B2688" s="68"/>
      <c r="C2688" s="55"/>
      <c r="D2688" s="71"/>
      <c r="E2688" s="69"/>
      <c r="F2688" s="64"/>
      <c r="G2688" s="64"/>
      <c r="H2688" s="50"/>
    </row>
    <row r="2689" spans="2:8" x14ac:dyDescent="0.25">
      <c r="B2689" s="68"/>
      <c r="C2689" s="55"/>
      <c r="D2689" s="71"/>
      <c r="E2689" s="69"/>
      <c r="F2689" s="64"/>
      <c r="G2689" s="64"/>
      <c r="H2689" s="50"/>
    </row>
    <row r="2690" spans="2:8" x14ac:dyDescent="0.25">
      <c r="B2690" s="68"/>
      <c r="C2690" s="55"/>
      <c r="D2690" s="71"/>
      <c r="E2690" s="69"/>
      <c r="F2690" s="64"/>
      <c r="G2690" s="64"/>
      <c r="H2690" s="50"/>
    </row>
    <row r="2691" spans="2:8" x14ac:dyDescent="0.25">
      <c r="B2691" s="68"/>
      <c r="C2691" s="55"/>
      <c r="D2691" s="71"/>
      <c r="E2691" s="69"/>
      <c r="F2691" s="64"/>
      <c r="G2691" s="64"/>
      <c r="H2691" s="50"/>
    </row>
    <row r="2692" spans="2:8" x14ac:dyDescent="0.25">
      <c r="B2692" s="68"/>
      <c r="C2692" s="55"/>
      <c r="D2692" s="71"/>
      <c r="E2692" s="69"/>
      <c r="F2692" s="64"/>
      <c r="G2692" s="64"/>
      <c r="H2692" s="50"/>
    </row>
    <row r="2693" spans="2:8" x14ac:dyDescent="0.25">
      <c r="B2693" s="68"/>
      <c r="C2693" s="55"/>
      <c r="D2693" s="71"/>
      <c r="E2693" s="69"/>
      <c r="F2693" s="64"/>
      <c r="G2693" s="64"/>
      <c r="H2693" s="50"/>
    </row>
    <row r="2694" spans="2:8" ht="15.75" customHeight="1" x14ac:dyDescent="0.25">
      <c r="B2694" s="68"/>
      <c r="C2694" s="55"/>
      <c r="D2694" s="71"/>
      <c r="E2694" s="69"/>
      <c r="F2694" s="64"/>
      <c r="G2694" s="64"/>
      <c r="H2694" s="50"/>
    </row>
    <row r="2695" spans="2:8" x14ac:dyDescent="0.25">
      <c r="B2695" s="68"/>
      <c r="C2695" s="55"/>
      <c r="D2695" s="71"/>
      <c r="E2695" s="69"/>
      <c r="F2695" s="64"/>
      <c r="G2695" s="64"/>
      <c r="H2695" s="50"/>
    </row>
    <row r="2696" spans="2:8" x14ac:dyDescent="0.25">
      <c r="B2696" s="68"/>
      <c r="C2696" s="55"/>
      <c r="D2696" s="71"/>
      <c r="E2696" s="69"/>
      <c r="F2696" s="64"/>
      <c r="G2696" s="64"/>
      <c r="H2696" s="50"/>
    </row>
    <row r="2697" spans="2:8" x14ac:dyDescent="0.25">
      <c r="B2697" s="68"/>
      <c r="C2697" s="55"/>
      <c r="D2697" s="71"/>
      <c r="E2697" s="69"/>
      <c r="F2697" s="64"/>
      <c r="G2697" s="64"/>
      <c r="H2697" s="50"/>
    </row>
    <row r="2698" spans="2:8" x14ac:dyDescent="0.25">
      <c r="B2698" s="68"/>
      <c r="C2698" s="55"/>
      <c r="D2698" s="71"/>
      <c r="E2698" s="69"/>
      <c r="F2698" s="64"/>
      <c r="G2698" s="64"/>
      <c r="H2698" s="50"/>
    </row>
    <row r="2699" spans="2:8" x14ac:dyDescent="0.25">
      <c r="B2699" s="68"/>
      <c r="C2699" s="55"/>
      <c r="D2699" s="71"/>
      <c r="E2699" s="69"/>
      <c r="F2699" s="64"/>
      <c r="G2699" s="64"/>
      <c r="H2699" s="50"/>
    </row>
    <row r="2700" spans="2:8" x14ac:dyDescent="0.25">
      <c r="B2700" s="68"/>
      <c r="C2700" s="55"/>
      <c r="D2700" s="71"/>
      <c r="E2700" s="69"/>
      <c r="F2700" s="64"/>
      <c r="G2700" s="64"/>
      <c r="H2700" s="50"/>
    </row>
    <row r="2701" spans="2:8" x14ac:dyDescent="0.25">
      <c r="B2701" s="68"/>
      <c r="C2701" s="55"/>
      <c r="D2701" s="71"/>
      <c r="E2701" s="69"/>
      <c r="F2701" s="64"/>
      <c r="G2701" s="64"/>
      <c r="H2701" s="50"/>
    </row>
    <row r="2702" spans="2:8" x14ac:dyDescent="0.25">
      <c r="B2702" s="68"/>
      <c r="C2702" s="55"/>
      <c r="D2702" s="71"/>
      <c r="E2702" s="69"/>
      <c r="F2702" s="64"/>
      <c r="G2702" s="64"/>
      <c r="H2702" s="50"/>
    </row>
    <row r="2703" spans="2:8" x14ac:dyDescent="0.25">
      <c r="B2703" s="68"/>
      <c r="C2703" s="55"/>
      <c r="D2703" s="71"/>
      <c r="E2703" s="69"/>
      <c r="F2703" s="64"/>
      <c r="G2703" s="64"/>
      <c r="H2703" s="50"/>
    </row>
    <row r="2704" spans="2:8" x14ac:dyDescent="0.25">
      <c r="B2704" s="68"/>
      <c r="C2704" s="55"/>
      <c r="D2704" s="71"/>
      <c r="E2704" s="69"/>
      <c r="F2704" s="64"/>
      <c r="G2704" s="64"/>
      <c r="H2704" s="50"/>
    </row>
    <row r="2705" spans="2:8" x14ac:dyDescent="0.25">
      <c r="B2705" s="68"/>
      <c r="C2705" s="55"/>
      <c r="D2705" s="71"/>
      <c r="E2705" s="69"/>
      <c r="F2705" s="64"/>
      <c r="G2705" s="64"/>
      <c r="H2705" s="50"/>
    </row>
    <row r="2706" spans="2:8" x14ac:dyDescent="0.25">
      <c r="B2706" s="68"/>
      <c r="C2706" s="55"/>
      <c r="D2706" s="68"/>
      <c r="E2706" s="69"/>
      <c r="F2706" s="64"/>
      <c r="G2706" s="64"/>
      <c r="H2706" s="50"/>
    </row>
    <row r="2707" spans="2:8" x14ac:dyDescent="0.25">
      <c r="B2707" s="68"/>
      <c r="C2707" s="55"/>
      <c r="D2707" s="68"/>
      <c r="E2707" s="69"/>
      <c r="F2707" s="64"/>
      <c r="G2707" s="64"/>
      <c r="H2707" s="50"/>
    </row>
    <row r="2708" spans="2:8" x14ac:dyDescent="0.25">
      <c r="B2708" s="68"/>
      <c r="C2708" s="55"/>
      <c r="D2708" s="68"/>
      <c r="E2708" s="69"/>
      <c r="F2708" s="64"/>
      <c r="G2708" s="64"/>
      <c r="H2708" s="50"/>
    </row>
    <row r="2709" spans="2:8" x14ac:dyDescent="0.25">
      <c r="B2709" s="68"/>
      <c r="C2709" s="55"/>
      <c r="D2709" s="68"/>
      <c r="E2709" s="69"/>
      <c r="F2709" s="64"/>
      <c r="G2709" s="64"/>
      <c r="H2709" s="50"/>
    </row>
    <row r="2710" spans="2:8" x14ac:dyDescent="0.25">
      <c r="B2710" s="68"/>
      <c r="C2710" s="55"/>
      <c r="D2710" s="68"/>
      <c r="E2710" s="69"/>
      <c r="F2710" s="64"/>
      <c r="G2710" s="64"/>
      <c r="H2710" s="50"/>
    </row>
    <row r="2711" spans="2:8" x14ac:dyDescent="0.25">
      <c r="B2711" s="68"/>
      <c r="C2711" s="55"/>
      <c r="D2711" s="68"/>
      <c r="E2711" s="69"/>
      <c r="F2711" s="64"/>
      <c r="G2711" s="64"/>
      <c r="H2711" s="50"/>
    </row>
    <row r="2712" spans="2:8" x14ac:dyDescent="0.25">
      <c r="B2712" s="68"/>
      <c r="C2712" s="55"/>
      <c r="D2712" s="68"/>
      <c r="E2712" s="69"/>
      <c r="F2712" s="64"/>
      <c r="G2712" s="64"/>
      <c r="H2712" s="50"/>
    </row>
    <row r="2713" spans="2:8" x14ac:dyDescent="0.25">
      <c r="B2713" s="68"/>
      <c r="C2713" s="55"/>
      <c r="D2713" s="68"/>
      <c r="E2713" s="69"/>
      <c r="F2713" s="64"/>
      <c r="G2713" s="64"/>
      <c r="H2713" s="50"/>
    </row>
    <row r="2714" spans="2:8" x14ac:dyDescent="0.25">
      <c r="B2714" s="68"/>
      <c r="C2714" s="55"/>
      <c r="D2714" s="68"/>
      <c r="E2714" s="69"/>
      <c r="F2714" s="64"/>
      <c r="G2714" s="64"/>
      <c r="H2714" s="50"/>
    </row>
    <row r="2715" spans="2:8" x14ac:dyDescent="0.25">
      <c r="B2715" s="68"/>
      <c r="C2715" s="55"/>
      <c r="D2715" s="68"/>
      <c r="E2715" s="69"/>
      <c r="F2715" s="64"/>
      <c r="G2715" s="64"/>
      <c r="H2715" s="50"/>
    </row>
    <row r="2716" spans="2:8" x14ac:dyDescent="0.25">
      <c r="B2716" s="68"/>
      <c r="C2716" s="55"/>
      <c r="D2716" s="68"/>
      <c r="E2716" s="69"/>
      <c r="F2716" s="64"/>
      <c r="G2716" s="64"/>
      <c r="H2716" s="50"/>
    </row>
    <row r="2717" spans="2:8" x14ac:dyDescent="0.25">
      <c r="B2717" s="68"/>
      <c r="C2717" s="55"/>
      <c r="D2717" s="68"/>
      <c r="E2717" s="69"/>
      <c r="F2717" s="64"/>
      <c r="G2717" s="64"/>
      <c r="H2717" s="50"/>
    </row>
    <row r="2718" spans="2:8" x14ac:dyDescent="0.25">
      <c r="B2718" s="68"/>
      <c r="C2718" s="55"/>
      <c r="D2718" s="68"/>
      <c r="E2718" s="69"/>
      <c r="F2718" s="64"/>
      <c r="G2718" s="64"/>
      <c r="H2718" s="50"/>
    </row>
    <row r="2719" spans="2:8" x14ac:dyDescent="0.25">
      <c r="B2719" s="68"/>
      <c r="C2719" s="55"/>
      <c r="D2719" s="68"/>
      <c r="E2719" s="69"/>
      <c r="F2719" s="64"/>
      <c r="G2719" s="64"/>
      <c r="H2719" s="50"/>
    </row>
    <row r="2720" spans="2:8" x14ac:dyDescent="0.25">
      <c r="B2720" s="68"/>
      <c r="C2720" s="55"/>
      <c r="D2720" s="68"/>
      <c r="E2720" s="69"/>
      <c r="F2720" s="64"/>
      <c r="G2720" s="64"/>
      <c r="H2720" s="50"/>
    </row>
    <row r="2721" spans="2:8" x14ac:dyDescent="0.25">
      <c r="B2721" s="68"/>
      <c r="C2721" s="55"/>
      <c r="D2721" s="68"/>
      <c r="E2721" s="69"/>
      <c r="F2721" s="64"/>
      <c r="G2721" s="64"/>
      <c r="H2721" s="50"/>
    </row>
    <row r="2722" spans="2:8" x14ac:dyDescent="0.25">
      <c r="B2722" s="68"/>
      <c r="C2722" s="55"/>
      <c r="D2722" s="68"/>
      <c r="E2722" s="69"/>
      <c r="F2722" s="64"/>
      <c r="G2722" s="64"/>
      <c r="H2722" s="50"/>
    </row>
    <row r="2723" spans="2:8" x14ac:dyDescent="0.25">
      <c r="B2723" s="68"/>
      <c r="C2723" s="55"/>
      <c r="D2723" s="68"/>
      <c r="E2723" s="69"/>
      <c r="F2723" s="64"/>
      <c r="G2723" s="64"/>
      <c r="H2723" s="50"/>
    </row>
    <row r="2724" spans="2:8" x14ac:dyDescent="0.25">
      <c r="B2724" s="68"/>
      <c r="C2724" s="55"/>
      <c r="D2724" s="68"/>
      <c r="E2724" s="69"/>
      <c r="F2724" s="64"/>
      <c r="G2724" s="64"/>
      <c r="H2724" s="50"/>
    </row>
    <row r="2725" spans="2:8" x14ac:dyDescent="0.25">
      <c r="B2725" s="68"/>
      <c r="C2725" s="55"/>
      <c r="D2725" s="68"/>
      <c r="E2725" s="69"/>
      <c r="F2725" s="64"/>
      <c r="G2725" s="64"/>
      <c r="H2725" s="50"/>
    </row>
    <row r="2726" spans="2:8" x14ac:dyDescent="0.25">
      <c r="B2726" s="68"/>
      <c r="C2726" s="55"/>
      <c r="D2726" s="68"/>
      <c r="E2726" s="69"/>
      <c r="F2726" s="64"/>
      <c r="G2726" s="64"/>
      <c r="H2726" s="50"/>
    </row>
    <row r="2727" spans="2:8" x14ac:dyDescent="0.25">
      <c r="B2727" s="68"/>
      <c r="C2727" s="55"/>
      <c r="D2727" s="68"/>
      <c r="E2727" s="69"/>
      <c r="F2727" s="64"/>
      <c r="G2727" s="64"/>
      <c r="H2727" s="50"/>
    </row>
    <row r="2728" spans="2:8" x14ac:dyDescent="0.25">
      <c r="B2728" s="68"/>
      <c r="C2728" s="55"/>
      <c r="D2728" s="68"/>
      <c r="E2728" s="69"/>
      <c r="F2728" s="64"/>
      <c r="G2728" s="64"/>
      <c r="H2728" s="50"/>
    </row>
    <row r="2729" spans="2:8" x14ac:dyDescent="0.25">
      <c r="B2729" s="68"/>
      <c r="C2729" s="55"/>
      <c r="D2729" s="68"/>
      <c r="E2729" s="69"/>
      <c r="F2729" s="64"/>
      <c r="G2729" s="64"/>
      <c r="H2729" s="50"/>
    </row>
    <row r="2730" spans="2:8" x14ac:dyDescent="0.25">
      <c r="B2730" s="68"/>
      <c r="C2730" s="55"/>
      <c r="D2730" s="68"/>
      <c r="E2730" s="69"/>
      <c r="F2730" s="64"/>
      <c r="G2730" s="64"/>
      <c r="H2730" s="50"/>
    </row>
    <row r="2731" spans="2:8" x14ac:dyDescent="0.25">
      <c r="B2731" s="68"/>
      <c r="C2731" s="55"/>
      <c r="D2731" s="68"/>
      <c r="E2731" s="69"/>
      <c r="F2731" s="64"/>
      <c r="G2731" s="64"/>
      <c r="H2731" s="50"/>
    </row>
    <row r="2732" spans="2:8" x14ac:dyDescent="0.25">
      <c r="B2732" s="68"/>
      <c r="C2732" s="21"/>
      <c r="D2732" s="68"/>
      <c r="E2732" s="69"/>
      <c r="F2732" s="64"/>
      <c r="G2732" s="64"/>
      <c r="H2732" s="50"/>
    </row>
    <row r="2733" spans="2:8" x14ac:dyDescent="0.25">
      <c r="B2733" s="68"/>
      <c r="C2733" s="21"/>
      <c r="D2733" s="68"/>
      <c r="E2733" s="69"/>
      <c r="F2733" s="64"/>
      <c r="G2733" s="64"/>
      <c r="H2733" s="50"/>
    </row>
    <row r="2734" spans="2:8" x14ac:dyDescent="0.25">
      <c r="B2734" s="185" t="s">
        <v>1095</v>
      </c>
      <c r="C2734" s="186"/>
      <c r="D2734" s="186"/>
      <c r="E2734" s="186"/>
      <c r="F2734" s="186"/>
      <c r="G2734" s="187"/>
      <c r="H2734" s="153">
        <f>SUM(H2653:H2732)</f>
        <v>0</v>
      </c>
    </row>
    <row r="2735" spans="2:8" x14ac:dyDescent="0.25">
      <c r="B2735" s="65" t="s">
        <v>1</v>
      </c>
      <c r="C2735" s="43" t="s">
        <v>2</v>
      </c>
      <c r="D2735" s="65" t="s">
        <v>3</v>
      </c>
      <c r="E2735" s="66" t="s">
        <v>4</v>
      </c>
      <c r="F2735" s="66" t="s">
        <v>5</v>
      </c>
      <c r="G2735" s="66" t="s">
        <v>22</v>
      </c>
      <c r="H2735" s="67" t="s">
        <v>23</v>
      </c>
    </row>
    <row r="2736" spans="2:8" x14ac:dyDescent="0.25">
      <c r="B2736" s="68"/>
      <c r="C2736" s="21"/>
      <c r="D2736" s="68"/>
      <c r="E2736" s="69"/>
      <c r="F2736" s="64"/>
      <c r="G2736" s="64"/>
      <c r="H2736" s="80"/>
    </row>
    <row r="2737" spans="2:8" x14ac:dyDescent="0.25">
      <c r="B2737" s="68"/>
      <c r="C2737" s="54" t="s">
        <v>163</v>
      </c>
      <c r="D2737" s="68"/>
      <c r="E2737" s="69"/>
      <c r="F2737" s="64"/>
      <c r="G2737" s="64"/>
      <c r="H2737" s="50"/>
    </row>
    <row r="2738" spans="2:8" x14ac:dyDescent="0.25">
      <c r="B2738" s="68"/>
      <c r="C2738" s="42"/>
      <c r="D2738" s="68"/>
      <c r="E2738" s="69"/>
      <c r="F2738" s="64"/>
      <c r="G2738" s="64"/>
      <c r="H2738" s="50"/>
    </row>
    <row r="2739" spans="2:8" x14ac:dyDescent="0.25">
      <c r="B2739" s="68">
        <v>14</v>
      </c>
      <c r="C2739" s="54" t="s">
        <v>1033</v>
      </c>
      <c r="D2739" s="68"/>
      <c r="E2739" s="69"/>
      <c r="F2739" s="64"/>
      <c r="G2739" s="64"/>
      <c r="H2739" s="50"/>
    </row>
    <row r="2740" spans="2:8" x14ac:dyDescent="0.25">
      <c r="B2740" s="68"/>
      <c r="C2740" s="42"/>
      <c r="D2740" s="68"/>
      <c r="E2740" s="69"/>
      <c r="F2740" s="64"/>
      <c r="G2740" s="64"/>
      <c r="H2740" s="50"/>
    </row>
    <row r="2741" spans="2:8" x14ac:dyDescent="0.25">
      <c r="B2741" s="68"/>
      <c r="C2741" s="54" t="s">
        <v>6</v>
      </c>
      <c r="D2741" s="68"/>
      <c r="E2741" s="69"/>
      <c r="F2741" s="64"/>
      <c r="G2741" s="64"/>
      <c r="H2741" s="50"/>
    </row>
    <row r="2742" spans="2:8" x14ac:dyDescent="0.25">
      <c r="B2742" s="68"/>
      <c r="C2742" s="42"/>
      <c r="D2742" s="68"/>
      <c r="E2742" s="69"/>
      <c r="F2742" s="64"/>
      <c r="G2742" s="64"/>
      <c r="H2742" s="50"/>
    </row>
    <row r="2743" spans="2:8" ht="55.2" x14ac:dyDescent="0.25">
      <c r="B2743" s="68"/>
      <c r="C2743" s="55" t="s">
        <v>177</v>
      </c>
      <c r="D2743" s="68"/>
      <c r="E2743" s="69"/>
      <c r="F2743" s="64"/>
      <c r="G2743" s="64"/>
      <c r="H2743" s="50"/>
    </row>
    <row r="2744" spans="2:8" x14ac:dyDescent="0.25">
      <c r="B2744" s="68"/>
      <c r="C2744" s="42"/>
      <c r="D2744" s="68"/>
      <c r="E2744" s="69"/>
      <c r="F2744" s="64"/>
      <c r="G2744" s="64"/>
      <c r="H2744" s="50"/>
    </row>
    <row r="2745" spans="2:8" x14ac:dyDescent="0.25">
      <c r="B2745" s="68"/>
      <c r="C2745" s="54" t="s">
        <v>178</v>
      </c>
      <c r="D2745" s="68"/>
      <c r="E2745" s="69"/>
      <c r="F2745" s="64"/>
      <c r="G2745" s="64"/>
      <c r="H2745" s="50"/>
    </row>
    <row r="2746" spans="2:8" x14ac:dyDescent="0.25">
      <c r="B2746" s="68"/>
      <c r="C2746" s="42"/>
      <c r="D2746" s="68"/>
      <c r="E2746" s="69"/>
      <c r="F2746" s="64"/>
      <c r="G2746" s="64"/>
      <c r="H2746" s="50"/>
    </row>
    <row r="2747" spans="2:8" ht="55.2" x14ac:dyDescent="0.25">
      <c r="B2747" s="68"/>
      <c r="C2747" s="42" t="s">
        <v>179</v>
      </c>
      <c r="D2747" s="68"/>
      <c r="E2747" s="69"/>
      <c r="F2747" s="64"/>
      <c r="G2747" s="64"/>
      <c r="H2747" s="50"/>
    </row>
    <row r="2748" spans="2:8" x14ac:dyDescent="0.25">
      <c r="B2748" s="68"/>
      <c r="C2748" s="42"/>
      <c r="D2748" s="68"/>
      <c r="E2748" s="69"/>
      <c r="F2748" s="64"/>
      <c r="G2748" s="64"/>
      <c r="H2748" s="50"/>
    </row>
    <row r="2749" spans="2:8" x14ac:dyDescent="0.25">
      <c r="B2749" s="71">
        <v>14.1</v>
      </c>
      <c r="C2749" s="55" t="s">
        <v>463</v>
      </c>
      <c r="D2749" s="71" t="s">
        <v>10</v>
      </c>
      <c r="E2749" s="106">
        <v>1</v>
      </c>
      <c r="F2749" s="136">
        <v>0</v>
      </c>
      <c r="G2749" s="136">
        <v>0</v>
      </c>
      <c r="H2749" s="136">
        <f t="shared" ref="H2749" si="630">SUM(F2749+G2749)*E2749</f>
        <v>0</v>
      </c>
    </row>
    <row r="2750" spans="2:8" x14ac:dyDescent="0.25">
      <c r="B2750" s="68"/>
      <c r="C2750" s="55"/>
      <c r="D2750" s="71"/>
      <c r="E2750" s="69"/>
      <c r="F2750" s="64"/>
      <c r="G2750" s="64"/>
      <c r="H2750" s="50"/>
    </row>
    <row r="2751" spans="2:8" x14ac:dyDescent="0.25">
      <c r="B2751" s="71">
        <f>B2749+0.1</f>
        <v>14.2</v>
      </c>
      <c r="C2751" s="55" t="s">
        <v>854</v>
      </c>
      <c r="D2751" s="71" t="s">
        <v>9</v>
      </c>
      <c r="E2751" s="106">
        <v>1</v>
      </c>
      <c r="F2751" s="136">
        <v>0</v>
      </c>
      <c r="G2751" s="136">
        <v>0</v>
      </c>
      <c r="H2751" s="136">
        <f t="shared" ref="H2751" si="631">SUM(F2751+G2751)*E2751</f>
        <v>0</v>
      </c>
    </row>
    <row r="2752" spans="2:8" x14ac:dyDescent="0.25">
      <c r="B2752" s="71"/>
      <c r="C2752" s="42"/>
      <c r="D2752" s="71"/>
      <c r="E2752" s="69"/>
      <c r="F2752" s="64"/>
      <c r="G2752" s="64"/>
      <c r="H2752" s="50"/>
    </row>
    <row r="2753" spans="2:8" ht="55.2" x14ac:dyDescent="0.25">
      <c r="B2753" s="71"/>
      <c r="C2753" s="42" t="s">
        <v>858</v>
      </c>
      <c r="D2753" s="71"/>
      <c r="E2753" s="69"/>
      <c r="F2753" s="64"/>
      <c r="G2753" s="64"/>
      <c r="H2753" s="50"/>
    </row>
    <row r="2754" spans="2:8" x14ac:dyDescent="0.25">
      <c r="B2754" s="71"/>
      <c r="C2754" s="42"/>
      <c r="D2754" s="71"/>
      <c r="E2754" s="69"/>
      <c r="F2754" s="64"/>
      <c r="G2754" s="64"/>
      <c r="H2754" s="50"/>
    </row>
    <row r="2755" spans="2:8" x14ac:dyDescent="0.25">
      <c r="B2755" s="71">
        <f>B2751+0.1</f>
        <v>14.299999999999999</v>
      </c>
      <c r="C2755" s="55" t="s">
        <v>463</v>
      </c>
      <c r="D2755" s="71" t="s">
        <v>10</v>
      </c>
      <c r="E2755" s="106">
        <v>1</v>
      </c>
      <c r="F2755" s="136">
        <v>0</v>
      </c>
      <c r="G2755" s="136">
        <v>0</v>
      </c>
      <c r="H2755" s="136">
        <f t="shared" ref="H2755" si="632">SUM(F2755+G2755)*E2755</f>
        <v>0</v>
      </c>
    </row>
    <row r="2756" spans="2:8" x14ac:dyDescent="0.25">
      <c r="B2756" s="71"/>
      <c r="C2756" s="55"/>
      <c r="D2756" s="71"/>
      <c r="E2756" s="69"/>
      <c r="F2756" s="64"/>
      <c r="G2756" s="64"/>
      <c r="H2756" s="50"/>
    </row>
    <row r="2757" spans="2:8" x14ac:dyDescent="0.25">
      <c r="B2757" s="71">
        <f>B2755+0.1</f>
        <v>14.399999999999999</v>
      </c>
      <c r="C2757" s="55" t="s">
        <v>854</v>
      </c>
      <c r="D2757" s="71" t="s">
        <v>9</v>
      </c>
      <c r="E2757" s="106">
        <v>1</v>
      </c>
      <c r="F2757" s="136">
        <v>0</v>
      </c>
      <c r="G2757" s="136">
        <v>0</v>
      </c>
      <c r="H2757" s="136">
        <f t="shared" ref="H2757" si="633">SUM(F2757+G2757)*E2757</f>
        <v>0</v>
      </c>
    </row>
    <row r="2758" spans="2:8" x14ac:dyDescent="0.25">
      <c r="B2758" s="71"/>
      <c r="C2758" s="42"/>
      <c r="D2758" s="71"/>
      <c r="E2758" s="69"/>
      <c r="F2758" s="64"/>
      <c r="G2758" s="64"/>
      <c r="H2758" s="50"/>
    </row>
    <row r="2759" spans="2:8" ht="55.2" x14ac:dyDescent="0.25">
      <c r="B2759" s="71"/>
      <c r="C2759" s="42" t="s">
        <v>180</v>
      </c>
      <c r="D2759" s="71"/>
      <c r="E2759" s="69"/>
      <c r="F2759" s="64"/>
      <c r="G2759" s="64"/>
      <c r="H2759" s="50"/>
    </row>
    <row r="2760" spans="2:8" x14ac:dyDescent="0.25">
      <c r="B2760" s="71"/>
      <c r="C2760" s="42"/>
      <c r="D2760" s="71"/>
      <c r="E2760" s="69"/>
      <c r="F2760" s="64"/>
      <c r="G2760" s="64"/>
      <c r="H2760" s="50"/>
    </row>
    <row r="2761" spans="2:8" x14ac:dyDescent="0.25">
      <c r="B2761" s="71">
        <f>B2757+0.1</f>
        <v>14.499999999999998</v>
      </c>
      <c r="C2761" s="55" t="s">
        <v>463</v>
      </c>
      <c r="D2761" s="71" t="s">
        <v>10</v>
      </c>
      <c r="E2761" s="106">
        <v>1</v>
      </c>
      <c r="F2761" s="136">
        <v>0</v>
      </c>
      <c r="G2761" s="136">
        <v>0</v>
      </c>
      <c r="H2761" s="136">
        <f t="shared" ref="H2761" si="634">SUM(F2761+G2761)*E2761</f>
        <v>0</v>
      </c>
    </row>
    <row r="2762" spans="2:8" x14ac:dyDescent="0.25">
      <c r="B2762" s="71"/>
      <c r="C2762" s="42"/>
      <c r="D2762" s="71"/>
      <c r="E2762" s="69"/>
      <c r="F2762" s="64"/>
      <c r="G2762" s="64"/>
      <c r="H2762" s="50"/>
    </row>
    <row r="2763" spans="2:8" x14ac:dyDescent="0.25">
      <c r="B2763" s="71">
        <f>B2761+0.1</f>
        <v>14.599999999999998</v>
      </c>
      <c r="C2763" s="55" t="s">
        <v>854</v>
      </c>
      <c r="D2763" s="71" t="s">
        <v>9</v>
      </c>
      <c r="E2763" s="106">
        <v>1</v>
      </c>
      <c r="F2763" s="136">
        <v>0</v>
      </c>
      <c r="G2763" s="136">
        <v>0</v>
      </c>
      <c r="H2763" s="136">
        <f t="shared" ref="H2763" si="635">SUM(F2763+G2763)*E2763</f>
        <v>0</v>
      </c>
    </row>
    <row r="2764" spans="2:8" x14ac:dyDescent="0.25">
      <c r="B2764" s="71"/>
      <c r="C2764" s="55"/>
      <c r="D2764" s="71"/>
      <c r="E2764" s="69"/>
      <c r="F2764" s="64"/>
      <c r="G2764" s="64"/>
      <c r="H2764" s="50"/>
    </row>
    <row r="2765" spans="2:8" ht="41.4" x14ac:dyDescent="0.25">
      <c r="B2765" s="71"/>
      <c r="C2765" s="129" t="s">
        <v>852</v>
      </c>
      <c r="D2765" s="78"/>
      <c r="E2765" s="69"/>
      <c r="F2765" s="64"/>
      <c r="G2765" s="64"/>
      <c r="H2765" s="50"/>
    </row>
    <row r="2766" spans="2:8" x14ac:dyDescent="0.25">
      <c r="B2766" s="71"/>
      <c r="C2766" s="78"/>
      <c r="D2766" s="78"/>
      <c r="E2766" s="69"/>
      <c r="F2766" s="64"/>
      <c r="G2766" s="64"/>
      <c r="H2766" s="50"/>
    </row>
    <row r="2767" spans="2:8" x14ac:dyDescent="0.25">
      <c r="B2767" s="71">
        <f>B2763+0.1</f>
        <v>14.699999999999998</v>
      </c>
      <c r="C2767" s="78" t="s">
        <v>855</v>
      </c>
      <c r="D2767" s="71" t="s">
        <v>10</v>
      </c>
      <c r="E2767" s="106">
        <v>1</v>
      </c>
      <c r="F2767" s="136">
        <v>0</v>
      </c>
      <c r="G2767" s="136">
        <v>0</v>
      </c>
      <c r="H2767" s="136">
        <f t="shared" ref="H2767" si="636">SUM(F2767+G2767)*E2767</f>
        <v>0</v>
      </c>
    </row>
    <row r="2768" spans="2:8" x14ac:dyDescent="0.25">
      <c r="B2768" s="71"/>
      <c r="C2768" s="78"/>
      <c r="D2768" s="71"/>
      <c r="E2768" s="69"/>
      <c r="F2768" s="64"/>
      <c r="G2768" s="64"/>
      <c r="H2768" s="50"/>
    </row>
    <row r="2769" spans="2:8" x14ac:dyDescent="0.25">
      <c r="B2769" s="71">
        <f>B2767+0.1</f>
        <v>14.799999999999997</v>
      </c>
      <c r="C2769" s="78" t="s">
        <v>856</v>
      </c>
      <c r="D2769" s="71" t="s">
        <v>9</v>
      </c>
      <c r="E2769" s="106">
        <v>1</v>
      </c>
      <c r="F2769" s="136">
        <v>0</v>
      </c>
      <c r="G2769" s="136">
        <v>0</v>
      </c>
      <c r="H2769" s="136">
        <f t="shared" ref="H2769" si="637">SUM(F2769+G2769)*E2769</f>
        <v>0</v>
      </c>
    </row>
    <row r="2770" spans="2:8" x14ac:dyDescent="0.25">
      <c r="B2770" s="71"/>
      <c r="C2770" s="78"/>
      <c r="D2770" s="71"/>
      <c r="E2770" s="69"/>
      <c r="F2770" s="64"/>
      <c r="G2770" s="64"/>
      <c r="H2770" s="50"/>
    </row>
    <row r="2771" spans="2:8" ht="41.4" x14ac:dyDescent="0.25">
      <c r="B2771" s="71"/>
      <c r="C2771" s="129" t="s">
        <v>857</v>
      </c>
      <c r="D2771" s="71"/>
      <c r="E2771" s="69"/>
      <c r="F2771" s="64"/>
      <c r="G2771" s="64"/>
      <c r="H2771" s="50"/>
    </row>
    <row r="2772" spans="2:8" x14ac:dyDescent="0.25">
      <c r="B2772" s="71"/>
      <c r="C2772" s="78"/>
      <c r="D2772" s="71"/>
      <c r="E2772" s="69"/>
      <c r="F2772" s="64"/>
      <c r="G2772" s="64"/>
      <c r="H2772" s="50"/>
    </row>
    <row r="2773" spans="2:8" x14ac:dyDescent="0.25">
      <c r="B2773" s="71">
        <f>B2769+0.1</f>
        <v>14.899999999999997</v>
      </c>
      <c r="C2773" s="78" t="s">
        <v>855</v>
      </c>
      <c r="D2773" s="71" t="s">
        <v>10</v>
      </c>
      <c r="E2773" s="106">
        <v>1</v>
      </c>
      <c r="F2773" s="136">
        <v>0</v>
      </c>
      <c r="G2773" s="136">
        <v>0</v>
      </c>
      <c r="H2773" s="136">
        <f t="shared" ref="H2773" si="638">SUM(F2773+G2773)*E2773</f>
        <v>0</v>
      </c>
    </row>
    <row r="2774" spans="2:8" x14ac:dyDescent="0.25">
      <c r="B2774" s="71"/>
      <c r="C2774" s="78"/>
      <c r="D2774" s="71"/>
      <c r="E2774" s="69"/>
      <c r="F2774" s="64"/>
      <c r="G2774" s="64"/>
      <c r="H2774" s="50"/>
    </row>
    <row r="2775" spans="2:8" x14ac:dyDescent="0.25">
      <c r="B2775" s="93">
        <v>14.1</v>
      </c>
      <c r="C2775" s="78" t="s">
        <v>856</v>
      </c>
      <c r="D2775" s="71" t="s">
        <v>9</v>
      </c>
      <c r="E2775" s="106">
        <v>1</v>
      </c>
      <c r="F2775" s="136">
        <v>0</v>
      </c>
      <c r="G2775" s="136">
        <v>0</v>
      </c>
      <c r="H2775" s="136">
        <f t="shared" ref="H2775" si="639">SUM(F2775+G2775)*E2775</f>
        <v>0</v>
      </c>
    </row>
    <row r="2776" spans="2:8" x14ac:dyDescent="0.25">
      <c r="B2776" s="71"/>
      <c r="C2776" s="42"/>
      <c r="D2776" s="71"/>
      <c r="E2776" s="69"/>
      <c r="F2776" s="64"/>
      <c r="G2776" s="64"/>
      <c r="H2776" s="50"/>
    </row>
    <row r="2777" spans="2:8" x14ac:dyDescent="0.25">
      <c r="B2777" s="71"/>
      <c r="C2777" s="42" t="s">
        <v>11</v>
      </c>
      <c r="D2777" s="68"/>
      <c r="E2777" s="69"/>
      <c r="F2777" s="64"/>
      <c r="G2777" s="64"/>
      <c r="H2777" s="50"/>
    </row>
    <row r="2778" spans="2:8" x14ac:dyDescent="0.25">
      <c r="B2778" s="71"/>
      <c r="C2778" s="42"/>
      <c r="D2778" s="68"/>
      <c r="E2778" s="69"/>
      <c r="F2778" s="64"/>
      <c r="G2778" s="64"/>
      <c r="H2778" s="50"/>
    </row>
    <row r="2779" spans="2:8" x14ac:dyDescent="0.25">
      <c r="B2779" s="93">
        <f>B2775+0.01</f>
        <v>14.11</v>
      </c>
      <c r="C2779" s="55" t="s">
        <v>465</v>
      </c>
      <c r="D2779" s="71" t="s">
        <v>9</v>
      </c>
      <c r="E2779" s="106">
        <v>1</v>
      </c>
      <c r="F2779" s="136">
        <v>0</v>
      </c>
      <c r="G2779" s="136">
        <v>0</v>
      </c>
      <c r="H2779" s="136">
        <f t="shared" ref="H2779" si="640">SUM(F2779+G2779)*E2779</f>
        <v>0</v>
      </c>
    </row>
    <row r="2780" spans="2:8" x14ac:dyDescent="0.25">
      <c r="B2780" s="71"/>
      <c r="C2780" s="55"/>
      <c r="D2780" s="71"/>
      <c r="E2780" s="69"/>
      <c r="F2780" s="64"/>
      <c r="G2780" s="64"/>
      <c r="H2780" s="50"/>
    </row>
    <row r="2781" spans="2:8" x14ac:dyDescent="0.25">
      <c r="B2781" s="71">
        <f t="shared" ref="B2781" si="641">B2779+0.01</f>
        <v>14.12</v>
      </c>
      <c r="C2781" s="55" t="s">
        <v>466</v>
      </c>
      <c r="D2781" s="71" t="s">
        <v>9</v>
      </c>
      <c r="E2781" s="106">
        <v>1</v>
      </c>
      <c r="F2781" s="136">
        <v>0</v>
      </c>
      <c r="G2781" s="136">
        <v>0</v>
      </c>
      <c r="H2781" s="136">
        <f t="shared" ref="H2781" si="642">SUM(F2781+G2781)*E2781</f>
        <v>0</v>
      </c>
    </row>
    <row r="2782" spans="2:8" x14ac:dyDescent="0.25">
      <c r="B2782" s="68"/>
      <c r="C2782" s="42"/>
      <c r="D2782" s="68"/>
      <c r="E2782" s="69"/>
      <c r="F2782" s="64"/>
      <c r="G2782" s="64"/>
      <c r="H2782" s="50"/>
    </row>
    <row r="2783" spans="2:8" ht="15.75" customHeight="1" x14ac:dyDescent="0.25">
      <c r="B2783" s="68"/>
      <c r="C2783" s="54" t="s">
        <v>464</v>
      </c>
      <c r="D2783" s="68"/>
      <c r="E2783" s="69"/>
      <c r="F2783" s="64"/>
      <c r="G2783" s="64"/>
      <c r="H2783" s="50"/>
    </row>
    <row r="2784" spans="2:8" x14ac:dyDescent="0.25">
      <c r="B2784" s="68"/>
      <c r="C2784" s="42"/>
      <c r="D2784" s="68"/>
      <c r="E2784" s="69"/>
      <c r="F2784" s="64"/>
      <c r="G2784" s="64"/>
      <c r="H2784" s="50"/>
    </row>
    <row r="2785" spans="2:8" ht="41.4" x14ac:dyDescent="0.25">
      <c r="B2785" s="68"/>
      <c r="C2785" s="61" t="s">
        <v>853</v>
      </c>
      <c r="D2785" s="71"/>
      <c r="E2785" s="69"/>
      <c r="F2785" s="64"/>
      <c r="G2785" s="64"/>
      <c r="H2785" s="50"/>
    </row>
    <row r="2786" spans="2:8" x14ac:dyDescent="0.25">
      <c r="B2786" s="68"/>
      <c r="C2786" s="42"/>
      <c r="D2786" s="68"/>
      <c r="E2786" s="69"/>
      <c r="F2786" s="64"/>
      <c r="G2786" s="64"/>
      <c r="H2786" s="50"/>
    </row>
    <row r="2787" spans="2:8" x14ac:dyDescent="0.25">
      <c r="B2787" s="71">
        <f>B2781+0.01</f>
        <v>14.129999999999999</v>
      </c>
      <c r="C2787" s="55" t="s">
        <v>451</v>
      </c>
      <c r="D2787" s="71" t="s">
        <v>10</v>
      </c>
      <c r="E2787" s="106">
        <v>1</v>
      </c>
      <c r="F2787" s="136">
        <v>0</v>
      </c>
      <c r="G2787" s="136">
        <v>0</v>
      </c>
      <c r="H2787" s="136">
        <f t="shared" ref="H2787" si="643">SUM(F2787+G2787)*E2787</f>
        <v>0</v>
      </c>
    </row>
    <row r="2788" spans="2:8" x14ac:dyDescent="0.25">
      <c r="B2788" s="68"/>
      <c r="C2788" s="55"/>
      <c r="D2788" s="68"/>
      <c r="E2788" s="69"/>
      <c r="F2788" s="64"/>
      <c r="G2788" s="64"/>
      <c r="H2788" s="50"/>
    </row>
    <row r="2789" spans="2:8" ht="55.2" x14ac:dyDescent="0.25">
      <c r="B2789" s="68"/>
      <c r="C2789" s="42" t="s">
        <v>181</v>
      </c>
      <c r="D2789" s="71"/>
      <c r="E2789" s="69"/>
      <c r="F2789" s="64"/>
      <c r="G2789" s="64"/>
      <c r="H2789" s="50"/>
    </row>
    <row r="2790" spans="2:8" x14ac:dyDescent="0.25">
      <c r="B2790" s="68"/>
      <c r="C2790" s="42"/>
      <c r="D2790" s="71"/>
      <c r="E2790" s="69"/>
      <c r="F2790" s="64"/>
      <c r="G2790" s="64"/>
      <c r="H2790" s="50"/>
    </row>
    <row r="2791" spans="2:8" x14ac:dyDescent="0.25">
      <c r="B2791" s="71">
        <f>B2787+0.01</f>
        <v>14.139999999999999</v>
      </c>
      <c r="C2791" s="55" t="s">
        <v>451</v>
      </c>
      <c r="D2791" s="71" t="s">
        <v>10</v>
      </c>
      <c r="E2791" s="106">
        <v>1</v>
      </c>
      <c r="F2791" s="136">
        <v>0</v>
      </c>
      <c r="G2791" s="136">
        <v>0</v>
      </c>
      <c r="H2791" s="136">
        <f t="shared" ref="H2791" si="644">SUM(F2791+G2791)*E2791</f>
        <v>0</v>
      </c>
    </row>
    <row r="2792" spans="2:8" x14ac:dyDescent="0.25">
      <c r="B2792" s="68"/>
      <c r="C2792" s="42"/>
      <c r="D2792" s="68"/>
      <c r="E2792" s="69"/>
      <c r="F2792" s="64"/>
      <c r="G2792" s="64"/>
      <c r="H2792" s="50"/>
    </row>
    <row r="2793" spans="2:8" ht="55.2" x14ac:dyDescent="0.25">
      <c r="B2793" s="68"/>
      <c r="C2793" s="42" t="s">
        <v>182</v>
      </c>
      <c r="D2793" s="68"/>
      <c r="E2793" s="69"/>
      <c r="F2793" s="64"/>
      <c r="G2793" s="64"/>
      <c r="H2793" s="50"/>
    </row>
    <row r="2794" spans="2:8" x14ac:dyDescent="0.25">
      <c r="B2794" s="68"/>
      <c r="C2794" s="42"/>
      <c r="D2794" s="68"/>
      <c r="E2794" s="69"/>
      <c r="F2794" s="64"/>
      <c r="G2794" s="64"/>
      <c r="H2794" s="50"/>
    </row>
    <row r="2795" spans="2:8" x14ac:dyDescent="0.25">
      <c r="B2795" s="71">
        <f>B2791+0.01</f>
        <v>14.149999999999999</v>
      </c>
      <c r="C2795" s="55" t="s">
        <v>451</v>
      </c>
      <c r="D2795" s="71" t="s">
        <v>10</v>
      </c>
      <c r="E2795" s="106">
        <v>1</v>
      </c>
      <c r="F2795" s="136">
        <v>0</v>
      </c>
      <c r="G2795" s="136">
        <v>0</v>
      </c>
      <c r="H2795" s="136">
        <f t="shared" ref="H2795" si="645">SUM(F2795+G2795)*E2795</f>
        <v>0</v>
      </c>
    </row>
    <row r="2796" spans="2:8" x14ac:dyDescent="0.25">
      <c r="B2796" s="68"/>
      <c r="C2796" s="55"/>
      <c r="D2796" s="71"/>
      <c r="E2796" s="69"/>
      <c r="F2796" s="64"/>
      <c r="G2796" s="64"/>
      <c r="H2796" s="50"/>
    </row>
    <row r="2797" spans="2:8" x14ac:dyDescent="0.25">
      <c r="B2797" s="185" t="s">
        <v>1034</v>
      </c>
      <c r="C2797" s="186"/>
      <c r="D2797" s="186"/>
      <c r="E2797" s="186"/>
      <c r="F2797" s="186"/>
      <c r="G2797" s="187"/>
      <c r="H2797" s="153">
        <f>SUM(H2739:H2795)</f>
        <v>0</v>
      </c>
    </row>
    <row r="2798" spans="2:8" x14ac:dyDescent="0.25">
      <c r="B2798" s="65" t="s">
        <v>1</v>
      </c>
      <c r="C2798" s="43" t="s">
        <v>2</v>
      </c>
      <c r="D2798" s="65" t="s">
        <v>3</v>
      </c>
      <c r="E2798" s="66" t="s">
        <v>4</v>
      </c>
      <c r="F2798" s="66" t="s">
        <v>5</v>
      </c>
      <c r="G2798" s="66" t="s">
        <v>22</v>
      </c>
      <c r="H2798" s="67" t="s">
        <v>23</v>
      </c>
    </row>
    <row r="2799" spans="2:8" x14ac:dyDescent="0.25">
      <c r="B2799" s="68"/>
      <c r="C2799" s="21"/>
      <c r="D2799" s="68"/>
      <c r="E2799" s="69"/>
      <c r="F2799" s="64"/>
      <c r="G2799" s="64"/>
      <c r="H2799" s="80"/>
    </row>
    <row r="2800" spans="2:8" x14ac:dyDescent="0.25">
      <c r="B2800" s="68"/>
      <c r="C2800" s="54" t="s">
        <v>877</v>
      </c>
      <c r="D2800" s="71"/>
      <c r="E2800" s="69"/>
      <c r="F2800" s="64"/>
      <c r="G2800" s="64"/>
      <c r="H2800" s="50"/>
    </row>
    <row r="2801" spans="2:8" x14ac:dyDescent="0.25">
      <c r="B2801" s="68"/>
      <c r="C2801" s="42"/>
      <c r="D2801" s="71"/>
      <c r="E2801" s="69"/>
      <c r="F2801" s="64"/>
      <c r="G2801" s="64"/>
      <c r="H2801" s="50"/>
    </row>
    <row r="2802" spans="2:8" x14ac:dyDescent="0.25">
      <c r="B2802" s="68">
        <v>15</v>
      </c>
      <c r="C2802" s="54" t="s">
        <v>1035</v>
      </c>
      <c r="D2802" s="71"/>
      <c r="E2802" s="69"/>
      <c r="F2802" s="64"/>
      <c r="G2802" s="64"/>
      <c r="H2802" s="50"/>
    </row>
    <row r="2803" spans="2:8" x14ac:dyDescent="0.25">
      <c r="B2803" s="68"/>
      <c r="C2803" s="42"/>
      <c r="D2803" s="71"/>
      <c r="E2803" s="69"/>
      <c r="F2803" s="64"/>
      <c r="G2803" s="64"/>
      <c r="H2803" s="50"/>
    </row>
    <row r="2804" spans="2:8" x14ac:dyDescent="0.25">
      <c r="B2804" s="68"/>
      <c r="C2804" s="54" t="s">
        <v>863</v>
      </c>
      <c r="D2804" s="71"/>
      <c r="E2804" s="69"/>
      <c r="F2804" s="64"/>
      <c r="G2804" s="64"/>
      <c r="H2804" s="50"/>
    </row>
    <row r="2805" spans="2:8" x14ac:dyDescent="0.25">
      <c r="B2805" s="68"/>
      <c r="C2805" s="42"/>
      <c r="D2805" s="71"/>
      <c r="E2805" s="69"/>
      <c r="F2805" s="64"/>
      <c r="G2805" s="64"/>
      <c r="H2805" s="50"/>
    </row>
    <row r="2806" spans="2:8" x14ac:dyDescent="0.25">
      <c r="B2806" s="68"/>
      <c r="C2806" s="42" t="s">
        <v>861</v>
      </c>
      <c r="D2806" s="71"/>
      <c r="E2806" s="69"/>
      <c r="F2806" s="64"/>
      <c r="G2806" s="64"/>
      <c r="H2806" s="50"/>
    </row>
    <row r="2807" spans="2:8" x14ac:dyDescent="0.25">
      <c r="B2807" s="68"/>
      <c r="C2807" s="42"/>
      <c r="D2807" s="71"/>
      <c r="E2807" s="69"/>
      <c r="F2807" s="64"/>
      <c r="G2807" s="64"/>
      <c r="H2807" s="50"/>
    </row>
    <row r="2808" spans="2:8" x14ac:dyDescent="0.25">
      <c r="B2808" s="71">
        <v>15.1</v>
      </c>
      <c r="C2808" s="55" t="s">
        <v>467</v>
      </c>
      <c r="D2808" s="71" t="s">
        <v>10</v>
      </c>
      <c r="E2808" s="106">
        <v>1</v>
      </c>
      <c r="F2808" s="136">
        <v>0</v>
      </c>
      <c r="G2808" s="136">
        <v>0</v>
      </c>
      <c r="H2808" s="136">
        <f t="shared" ref="H2808" si="646">SUM(F2808+G2808)*E2808</f>
        <v>0</v>
      </c>
    </row>
    <row r="2809" spans="2:8" x14ac:dyDescent="0.25">
      <c r="B2809" s="68"/>
      <c r="C2809" s="55"/>
      <c r="D2809" s="71"/>
      <c r="E2809" s="69"/>
      <c r="F2809" s="64"/>
      <c r="G2809" s="64"/>
      <c r="H2809" s="50"/>
    </row>
    <row r="2810" spans="2:8" x14ac:dyDescent="0.25">
      <c r="B2810" s="68"/>
      <c r="C2810" s="42" t="s">
        <v>184</v>
      </c>
      <c r="D2810" s="71"/>
      <c r="E2810" s="69"/>
      <c r="F2810" s="64"/>
      <c r="G2810" s="64"/>
      <c r="H2810" s="50"/>
    </row>
    <row r="2811" spans="2:8" x14ac:dyDescent="0.25">
      <c r="B2811" s="68"/>
      <c r="C2811" s="42"/>
      <c r="D2811" s="71"/>
      <c r="E2811" s="69"/>
      <c r="F2811" s="64"/>
      <c r="G2811" s="64"/>
      <c r="H2811" s="50"/>
    </row>
    <row r="2812" spans="2:8" x14ac:dyDescent="0.25">
      <c r="B2812" s="71">
        <f>B2808+0.1</f>
        <v>15.2</v>
      </c>
      <c r="C2812" s="55" t="s">
        <v>467</v>
      </c>
      <c r="D2812" s="71" t="s">
        <v>10</v>
      </c>
      <c r="E2812" s="106">
        <v>1</v>
      </c>
      <c r="F2812" s="136">
        <v>0</v>
      </c>
      <c r="G2812" s="136">
        <v>0</v>
      </c>
      <c r="H2812" s="136">
        <f t="shared" ref="H2812" si="647">SUM(F2812+G2812)*E2812</f>
        <v>0</v>
      </c>
    </row>
    <row r="2813" spans="2:8" x14ac:dyDescent="0.25">
      <c r="B2813" s="68"/>
      <c r="C2813" s="55"/>
      <c r="D2813" s="71"/>
      <c r="E2813" s="69"/>
      <c r="F2813" s="64"/>
      <c r="G2813" s="64"/>
      <c r="H2813" s="50"/>
    </row>
    <row r="2814" spans="2:8" x14ac:dyDescent="0.25">
      <c r="B2814" s="68"/>
      <c r="C2814" s="42" t="s">
        <v>862</v>
      </c>
      <c r="D2814" s="71"/>
      <c r="E2814" s="69"/>
      <c r="F2814" s="64"/>
      <c r="G2814" s="64"/>
      <c r="H2814" s="50"/>
    </row>
    <row r="2815" spans="2:8" x14ac:dyDescent="0.25">
      <c r="B2815" s="68"/>
      <c r="C2815" s="42"/>
      <c r="D2815" s="71"/>
      <c r="E2815" s="69"/>
      <c r="F2815" s="64"/>
      <c r="G2815" s="64"/>
      <c r="H2815" s="50"/>
    </row>
    <row r="2816" spans="2:8" x14ac:dyDescent="0.25">
      <c r="B2816" s="71">
        <f>B2812+0.1</f>
        <v>15.299999999999999</v>
      </c>
      <c r="C2816" s="55" t="s">
        <v>467</v>
      </c>
      <c r="D2816" s="71" t="s">
        <v>10</v>
      </c>
      <c r="E2816" s="106">
        <v>1</v>
      </c>
      <c r="F2816" s="136">
        <v>0</v>
      </c>
      <c r="G2816" s="136">
        <v>0</v>
      </c>
      <c r="H2816" s="136">
        <f t="shared" ref="H2816" si="648">SUM(F2816+G2816)*E2816</f>
        <v>0</v>
      </c>
    </row>
    <row r="2817" spans="2:8" x14ac:dyDescent="0.25">
      <c r="B2817" s="68"/>
      <c r="C2817" s="42"/>
      <c r="D2817" s="71"/>
      <c r="E2817" s="69"/>
      <c r="F2817" s="64"/>
      <c r="G2817" s="64"/>
      <c r="H2817" s="50"/>
    </row>
    <row r="2818" spans="2:8" x14ac:dyDescent="0.25">
      <c r="B2818" s="68"/>
      <c r="C2818" s="42" t="s">
        <v>185</v>
      </c>
      <c r="D2818" s="71"/>
      <c r="E2818" s="69"/>
      <c r="F2818" s="64"/>
      <c r="G2818" s="64"/>
      <c r="H2818" s="50"/>
    </row>
    <row r="2819" spans="2:8" x14ac:dyDescent="0.25">
      <c r="B2819" s="68"/>
      <c r="C2819" s="42"/>
      <c r="D2819" s="71"/>
      <c r="E2819" s="69"/>
      <c r="F2819" s="64"/>
      <c r="G2819" s="64"/>
      <c r="H2819" s="50"/>
    </row>
    <row r="2820" spans="2:8" x14ac:dyDescent="0.25">
      <c r="B2820" s="71">
        <f>B2816+0.1</f>
        <v>15.399999999999999</v>
      </c>
      <c r="C2820" s="55" t="s">
        <v>467</v>
      </c>
      <c r="D2820" s="71" t="s">
        <v>10</v>
      </c>
      <c r="E2820" s="106">
        <v>1</v>
      </c>
      <c r="F2820" s="136">
        <v>0</v>
      </c>
      <c r="G2820" s="136">
        <v>0</v>
      </c>
      <c r="H2820" s="136">
        <f t="shared" ref="H2820" si="649">SUM(F2820+G2820)*E2820</f>
        <v>0</v>
      </c>
    </row>
    <row r="2821" spans="2:8" x14ac:dyDescent="0.25">
      <c r="B2821" s="68"/>
      <c r="C2821" s="55"/>
      <c r="D2821" s="71"/>
      <c r="E2821" s="69"/>
      <c r="F2821" s="64"/>
      <c r="G2821" s="64"/>
      <c r="H2821" s="50"/>
    </row>
    <row r="2822" spans="2:8" x14ac:dyDescent="0.25">
      <c r="B2822" s="68"/>
      <c r="C2822" s="42" t="s">
        <v>864</v>
      </c>
      <c r="D2822" s="71"/>
      <c r="E2822" s="69"/>
      <c r="F2822" s="64"/>
      <c r="G2822" s="64"/>
      <c r="H2822" s="50"/>
    </row>
    <row r="2823" spans="2:8" x14ac:dyDescent="0.25">
      <c r="B2823" s="68"/>
      <c r="C2823" s="42"/>
      <c r="D2823" s="71"/>
      <c r="E2823" s="69"/>
      <c r="F2823" s="64"/>
      <c r="G2823" s="64"/>
      <c r="H2823" s="50"/>
    </row>
    <row r="2824" spans="2:8" x14ac:dyDescent="0.25">
      <c r="B2824" s="71">
        <f>B2820+0.1</f>
        <v>15.499999999999998</v>
      </c>
      <c r="C2824" s="55" t="s">
        <v>467</v>
      </c>
      <c r="D2824" s="71" t="s">
        <v>10</v>
      </c>
      <c r="E2824" s="106">
        <v>1</v>
      </c>
      <c r="F2824" s="136">
        <v>0</v>
      </c>
      <c r="G2824" s="136">
        <v>0</v>
      </c>
      <c r="H2824" s="136">
        <f t="shared" ref="H2824" si="650">SUM(F2824+G2824)*E2824</f>
        <v>0</v>
      </c>
    </row>
    <row r="2825" spans="2:8" x14ac:dyDescent="0.25">
      <c r="B2825" s="68"/>
      <c r="C2825" s="55"/>
      <c r="D2825" s="71"/>
      <c r="E2825" s="69"/>
      <c r="F2825" s="64"/>
      <c r="G2825" s="64"/>
      <c r="H2825" s="50"/>
    </row>
    <row r="2826" spans="2:8" x14ac:dyDescent="0.25">
      <c r="B2826" s="68"/>
      <c r="C2826" s="42" t="s">
        <v>186</v>
      </c>
      <c r="D2826" s="71"/>
      <c r="E2826" s="69"/>
      <c r="F2826" s="64"/>
      <c r="G2826" s="64"/>
      <c r="H2826" s="50"/>
    </row>
    <row r="2827" spans="2:8" x14ac:dyDescent="0.25">
      <c r="B2827" s="68"/>
      <c r="C2827" s="42"/>
      <c r="D2827" s="71"/>
      <c r="E2827" s="69"/>
      <c r="F2827" s="64"/>
      <c r="G2827" s="64"/>
      <c r="H2827" s="50"/>
    </row>
    <row r="2828" spans="2:8" x14ac:dyDescent="0.25">
      <c r="B2828" s="71">
        <f>B2824+0.1</f>
        <v>15.599999999999998</v>
      </c>
      <c r="C2828" s="55" t="s">
        <v>468</v>
      </c>
      <c r="D2828" s="71" t="s">
        <v>8</v>
      </c>
      <c r="E2828" s="106">
        <v>1</v>
      </c>
      <c r="F2828" s="136">
        <v>0</v>
      </c>
      <c r="G2828" s="136">
        <v>0</v>
      </c>
      <c r="H2828" s="136">
        <f t="shared" ref="H2828" si="651">SUM(F2828+G2828)*E2828</f>
        <v>0</v>
      </c>
    </row>
    <row r="2829" spans="2:8" x14ac:dyDescent="0.25">
      <c r="B2829" s="68"/>
      <c r="C2829" s="42"/>
      <c r="D2829" s="71"/>
      <c r="E2829" s="69"/>
      <c r="F2829" s="64"/>
      <c r="G2829" s="64"/>
      <c r="H2829" s="50"/>
    </row>
    <row r="2830" spans="2:8" ht="27.6" x14ac:dyDescent="0.25">
      <c r="B2830" s="68"/>
      <c r="C2830" s="42" t="s">
        <v>187</v>
      </c>
      <c r="D2830" s="71"/>
      <c r="E2830" s="69"/>
      <c r="F2830" s="64"/>
      <c r="G2830" s="64"/>
      <c r="H2830" s="50"/>
    </row>
    <row r="2831" spans="2:8" x14ac:dyDescent="0.25">
      <c r="B2831" s="68"/>
      <c r="C2831" s="42"/>
      <c r="D2831" s="71"/>
      <c r="E2831" s="69"/>
      <c r="F2831" s="64"/>
      <c r="G2831" s="64"/>
      <c r="H2831" s="50"/>
    </row>
    <row r="2832" spans="2:8" x14ac:dyDescent="0.25">
      <c r="B2832" s="71">
        <f>B2828+0.1</f>
        <v>15.699999999999998</v>
      </c>
      <c r="C2832" s="55" t="s">
        <v>469</v>
      </c>
      <c r="D2832" s="71" t="s">
        <v>10</v>
      </c>
      <c r="E2832" s="106">
        <v>1</v>
      </c>
      <c r="F2832" s="136">
        <v>0</v>
      </c>
      <c r="G2832" s="136">
        <v>0</v>
      </c>
      <c r="H2832" s="136">
        <f t="shared" ref="H2832" si="652">SUM(F2832+G2832)*E2832</f>
        <v>0</v>
      </c>
    </row>
    <row r="2833" spans="2:8" x14ac:dyDescent="0.25">
      <c r="B2833" s="68"/>
      <c r="C2833" s="42"/>
      <c r="D2833" s="71"/>
      <c r="E2833" s="69"/>
      <c r="F2833" s="64"/>
      <c r="G2833" s="64"/>
      <c r="H2833" s="50"/>
    </row>
    <row r="2834" spans="2:8" ht="27.6" x14ac:dyDescent="0.25">
      <c r="B2834" s="68"/>
      <c r="C2834" s="42" t="s">
        <v>188</v>
      </c>
      <c r="D2834" s="71"/>
      <c r="E2834" s="69"/>
      <c r="F2834" s="64"/>
      <c r="G2834" s="64"/>
      <c r="H2834" s="50"/>
    </row>
    <row r="2835" spans="2:8" x14ac:dyDescent="0.25">
      <c r="B2835" s="68"/>
      <c r="C2835" s="42"/>
      <c r="D2835" s="71"/>
      <c r="E2835" s="69"/>
      <c r="F2835" s="64"/>
      <c r="G2835" s="64"/>
      <c r="H2835" s="50"/>
    </row>
    <row r="2836" spans="2:8" x14ac:dyDescent="0.25">
      <c r="B2836" s="71">
        <f>B2832+0.1</f>
        <v>15.799999999999997</v>
      </c>
      <c r="C2836" s="55" t="s">
        <v>470</v>
      </c>
      <c r="D2836" s="71" t="s">
        <v>10</v>
      </c>
      <c r="E2836" s="106">
        <v>1</v>
      </c>
      <c r="F2836" s="136">
        <v>0</v>
      </c>
      <c r="G2836" s="136">
        <v>0</v>
      </c>
      <c r="H2836" s="136">
        <f t="shared" ref="H2836" si="653">SUM(F2836+G2836)*E2836</f>
        <v>0</v>
      </c>
    </row>
    <row r="2837" spans="2:8" x14ac:dyDescent="0.25">
      <c r="B2837" s="68"/>
      <c r="C2837" s="55"/>
      <c r="D2837" s="71"/>
      <c r="E2837" s="69"/>
      <c r="F2837" s="64"/>
      <c r="G2837" s="64"/>
      <c r="H2837" s="50"/>
    </row>
    <row r="2838" spans="2:8" x14ac:dyDescent="0.25">
      <c r="B2838" s="68"/>
      <c r="C2838" s="54" t="s">
        <v>865</v>
      </c>
      <c r="D2838" s="71"/>
      <c r="E2838" s="69"/>
      <c r="F2838" s="64"/>
      <c r="G2838" s="64"/>
      <c r="H2838" s="50"/>
    </row>
    <row r="2839" spans="2:8" x14ac:dyDescent="0.25">
      <c r="B2839" s="68"/>
      <c r="C2839" s="55"/>
      <c r="D2839" s="71"/>
      <c r="E2839" s="69"/>
      <c r="F2839" s="64"/>
      <c r="G2839" s="64"/>
      <c r="H2839" s="50"/>
    </row>
    <row r="2840" spans="2:8" x14ac:dyDescent="0.25">
      <c r="B2840" s="68"/>
      <c r="C2840" s="42" t="s">
        <v>861</v>
      </c>
      <c r="D2840" s="71"/>
      <c r="E2840" s="69"/>
      <c r="F2840" s="64"/>
      <c r="G2840" s="64"/>
      <c r="H2840" s="50"/>
    </row>
    <row r="2841" spans="2:8" x14ac:dyDescent="0.25">
      <c r="B2841" s="68"/>
      <c r="C2841" s="42"/>
      <c r="D2841" s="71"/>
      <c r="E2841" s="69"/>
      <c r="F2841" s="64"/>
      <c r="G2841" s="64"/>
      <c r="H2841" s="50"/>
    </row>
    <row r="2842" spans="2:8" x14ac:dyDescent="0.25">
      <c r="B2842" s="71">
        <f>B2836+0.1</f>
        <v>15.899999999999997</v>
      </c>
      <c r="C2842" s="55" t="s">
        <v>467</v>
      </c>
      <c r="D2842" s="71" t="s">
        <v>10</v>
      </c>
      <c r="E2842" s="106">
        <v>1</v>
      </c>
      <c r="F2842" s="136">
        <v>0</v>
      </c>
      <c r="G2842" s="136">
        <v>0</v>
      </c>
      <c r="H2842" s="136">
        <f t="shared" ref="H2842" si="654">SUM(F2842+G2842)*E2842</f>
        <v>0</v>
      </c>
    </row>
    <row r="2843" spans="2:8" x14ac:dyDescent="0.25">
      <c r="B2843" s="68"/>
      <c r="C2843" s="55"/>
      <c r="D2843" s="71"/>
      <c r="E2843" s="69"/>
      <c r="F2843" s="64"/>
      <c r="G2843" s="64"/>
      <c r="H2843" s="50"/>
    </row>
    <row r="2844" spans="2:8" x14ac:dyDescent="0.25">
      <c r="B2844" s="68"/>
      <c r="C2844" s="42" t="s">
        <v>184</v>
      </c>
      <c r="D2844" s="71"/>
      <c r="E2844" s="69"/>
      <c r="F2844" s="64"/>
      <c r="G2844" s="64"/>
      <c r="H2844" s="50"/>
    </row>
    <row r="2845" spans="2:8" x14ac:dyDescent="0.25">
      <c r="B2845" s="68"/>
      <c r="C2845" s="42"/>
      <c r="D2845" s="71"/>
      <c r="E2845" s="69"/>
      <c r="F2845" s="64"/>
      <c r="G2845" s="64"/>
      <c r="H2845" s="50"/>
    </row>
    <row r="2846" spans="2:8" x14ac:dyDescent="0.25">
      <c r="B2846" s="93">
        <v>15.1</v>
      </c>
      <c r="C2846" s="55" t="s">
        <v>467</v>
      </c>
      <c r="D2846" s="71" t="s">
        <v>10</v>
      </c>
      <c r="E2846" s="106">
        <v>1</v>
      </c>
      <c r="F2846" s="136">
        <v>0</v>
      </c>
      <c r="G2846" s="136">
        <v>0</v>
      </c>
      <c r="H2846" s="136">
        <f t="shared" ref="H2846" si="655">SUM(F2846+G2846)*E2846</f>
        <v>0</v>
      </c>
    </row>
    <row r="2847" spans="2:8" x14ac:dyDescent="0.25">
      <c r="B2847" s="68"/>
      <c r="C2847" s="55"/>
      <c r="D2847" s="71"/>
      <c r="E2847" s="69"/>
      <c r="F2847" s="64"/>
      <c r="G2847" s="64"/>
      <c r="H2847" s="50"/>
    </row>
    <row r="2848" spans="2:8" x14ac:dyDescent="0.25">
      <c r="B2848" s="68"/>
      <c r="C2848" s="42" t="s">
        <v>862</v>
      </c>
      <c r="D2848" s="71"/>
      <c r="E2848" s="69"/>
      <c r="F2848" s="64"/>
      <c r="G2848" s="64"/>
      <c r="H2848" s="50"/>
    </row>
    <row r="2849" spans="2:8" x14ac:dyDescent="0.25">
      <c r="B2849" s="68"/>
      <c r="C2849" s="42"/>
      <c r="D2849" s="71"/>
      <c r="E2849" s="69"/>
      <c r="F2849" s="64"/>
      <c r="G2849" s="64"/>
      <c r="H2849" s="50"/>
    </row>
    <row r="2850" spans="2:8" x14ac:dyDescent="0.25">
      <c r="B2850" s="93">
        <f>B2846+0.01</f>
        <v>15.11</v>
      </c>
      <c r="C2850" s="55" t="s">
        <v>467</v>
      </c>
      <c r="D2850" s="71" t="s">
        <v>10</v>
      </c>
      <c r="E2850" s="106">
        <v>1</v>
      </c>
      <c r="F2850" s="136">
        <v>0</v>
      </c>
      <c r="G2850" s="136">
        <v>0</v>
      </c>
      <c r="H2850" s="136">
        <f t="shared" ref="H2850" si="656">SUM(F2850+G2850)*E2850</f>
        <v>0</v>
      </c>
    </row>
    <row r="2851" spans="2:8" x14ac:dyDescent="0.25">
      <c r="B2851" s="68"/>
      <c r="C2851" s="42"/>
      <c r="D2851" s="71"/>
      <c r="E2851" s="69"/>
      <c r="F2851" s="64"/>
      <c r="G2851" s="64"/>
      <c r="H2851" s="50"/>
    </row>
    <row r="2852" spans="2:8" x14ac:dyDescent="0.25">
      <c r="B2852" s="68"/>
      <c r="C2852" s="42" t="s">
        <v>185</v>
      </c>
      <c r="D2852" s="71"/>
      <c r="E2852" s="69"/>
      <c r="F2852" s="64"/>
      <c r="G2852" s="64"/>
      <c r="H2852" s="50"/>
    </row>
    <row r="2853" spans="2:8" x14ac:dyDescent="0.25">
      <c r="B2853" s="68"/>
      <c r="C2853" s="42"/>
      <c r="D2853" s="71"/>
      <c r="E2853" s="69"/>
      <c r="F2853" s="64"/>
      <c r="G2853" s="64"/>
      <c r="H2853" s="50"/>
    </row>
    <row r="2854" spans="2:8" x14ac:dyDescent="0.25">
      <c r="B2854" s="93">
        <f>B2850+0.01</f>
        <v>15.12</v>
      </c>
      <c r="C2854" s="55" t="s">
        <v>467</v>
      </c>
      <c r="D2854" s="71" t="s">
        <v>10</v>
      </c>
      <c r="E2854" s="106">
        <v>1</v>
      </c>
      <c r="F2854" s="136">
        <v>0</v>
      </c>
      <c r="G2854" s="136">
        <v>0</v>
      </c>
      <c r="H2854" s="136">
        <f t="shared" ref="H2854" si="657">SUM(F2854+G2854)*E2854</f>
        <v>0</v>
      </c>
    </row>
    <row r="2855" spans="2:8" ht="15.75" customHeight="1" x14ac:dyDescent="0.25">
      <c r="B2855" s="68"/>
      <c r="C2855" s="55"/>
      <c r="D2855" s="71"/>
      <c r="E2855" s="69"/>
      <c r="F2855" s="64"/>
      <c r="G2855" s="64"/>
      <c r="H2855" s="50"/>
    </row>
    <row r="2856" spans="2:8" x14ac:dyDescent="0.25">
      <c r="B2856" s="68"/>
      <c r="C2856" s="42" t="s">
        <v>864</v>
      </c>
      <c r="D2856" s="71"/>
      <c r="E2856" s="69"/>
      <c r="F2856" s="64"/>
      <c r="G2856" s="64"/>
      <c r="H2856" s="50"/>
    </row>
    <row r="2857" spans="2:8" x14ac:dyDescent="0.25">
      <c r="B2857" s="68"/>
      <c r="C2857" s="42"/>
      <c r="D2857" s="71"/>
      <c r="E2857" s="69"/>
      <c r="F2857" s="64"/>
      <c r="G2857" s="64"/>
      <c r="H2857" s="50"/>
    </row>
    <row r="2858" spans="2:8" x14ac:dyDescent="0.25">
      <c r="B2858" s="93">
        <f>B2854+0.01</f>
        <v>15.129999999999999</v>
      </c>
      <c r="C2858" s="55" t="s">
        <v>467</v>
      </c>
      <c r="D2858" s="71" t="s">
        <v>10</v>
      </c>
      <c r="E2858" s="106">
        <v>1</v>
      </c>
      <c r="F2858" s="136">
        <v>0</v>
      </c>
      <c r="G2858" s="136">
        <v>0</v>
      </c>
      <c r="H2858" s="136">
        <f t="shared" ref="H2858" si="658">SUM(F2858+G2858)*E2858</f>
        <v>0</v>
      </c>
    </row>
    <row r="2859" spans="2:8" x14ac:dyDescent="0.25">
      <c r="B2859" s="68"/>
      <c r="C2859" s="55"/>
      <c r="D2859" s="71"/>
      <c r="E2859" s="69"/>
      <c r="F2859" s="64"/>
      <c r="G2859" s="64"/>
      <c r="H2859" s="50"/>
    </row>
    <row r="2860" spans="2:8" x14ac:dyDescent="0.25">
      <c r="B2860" s="68"/>
      <c r="C2860" s="42" t="s">
        <v>11</v>
      </c>
      <c r="D2860" s="68"/>
      <c r="E2860" s="69"/>
      <c r="F2860" s="64"/>
      <c r="G2860" s="64"/>
      <c r="H2860" s="50"/>
    </row>
    <row r="2861" spans="2:8" x14ac:dyDescent="0.25">
      <c r="B2861" s="68"/>
      <c r="C2861" s="42"/>
      <c r="D2861" s="71"/>
      <c r="E2861" s="69"/>
      <c r="F2861" s="64"/>
      <c r="G2861" s="64"/>
      <c r="H2861" s="50"/>
    </row>
    <row r="2862" spans="2:8" ht="27.6" x14ac:dyDescent="0.25">
      <c r="B2862" s="93">
        <f>B2858+0.01</f>
        <v>15.139999999999999</v>
      </c>
      <c r="C2862" s="55" t="s">
        <v>937</v>
      </c>
      <c r="D2862" s="71" t="s">
        <v>10</v>
      </c>
      <c r="E2862" s="106">
        <v>1</v>
      </c>
      <c r="F2862" s="136">
        <v>0</v>
      </c>
      <c r="G2862" s="136">
        <v>0</v>
      </c>
      <c r="H2862" s="136">
        <f t="shared" ref="H2862" si="659">SUM(F2862+G2862)*E2862</f>
        <v>0</v>
      </c>
    </row>
    <row r="2863" spans="2:8" x14ac:dyDescent="0.25">
      <c r="B2863" s="68"/>
      <c r="C2863" s="55"/>
      <c r="D2863" s="71"/>
      <c r="E2863" s="69"/>
      <c r="F2863" s="64"/>
      <c r="G2863" s="64"/>
      <c r="H2863" s="50"/>
    </row>
    <row r="2864" spans="2:8" ht="27.6" x14ac:dyDescent="0.25">
      <c r="B2864" s="71">
        <f>B2862+0.01</f>
        <v>15.149999999999999</v>
      </c>
      <c r="C2864" s="55" t="s">
        <v>471</v>
      </c>
      <c r="D2864" s="71" t="s">
        <v>10</v>
      </c>
      <c r="E2864" s="106">
        <v>1</v>
      </c>
      <c r="F2864" s="136">
        <v>0</v>
      </c>
      <c r="G2864" s="136">
        <v>0</v>
      </c>
      <c r="H2864" s="136">
        <f t="shared" ref="H2864" si="660">SUM(F2864+G2864)*E2864</f>
        <v>0</v>
      </c>
    </row>
    <row r="2865" spans="2:8" x14ac:dyDescent="0.25">
      <c r="B2865" s="71"/>
      <c r="C2865" s="55"/>
      <c r="D2865" s="71"/>
      <c r="E2865" s="69"/>
      <c r="F2865" s="64"/>
      <c r="G2865" s="64"/>
      <c r="H2865" s="50"/>
    </row>
    <row r="2866" spans="2:8" ht="41.4" x14ac:dyDescent="0.25">
      <c r="B2866" s="71">
        <f t="shared" ref="B2866:B2870" si="661">B2864+0.01</f>
        <v>15.159999999999998</v>
      </c>
      <c r="C2866" s="55" t="s">
        <v>472</v>
      </c>
      <c r="D2866" s="71" t="s">
        <v>8</v>
      </c>
      <c r="E2866" s="106">
        <v>1</v>
      </c>
      <c r="F2866" s="136">
        <v>0</v>
      </c>
      <c r="G2866" s="136">
        <v>0</v>
      </c>
      <c r="H2866" s="136">
        <f t="shared" ref="H2866" si="662">SUM(F2866+G2866)*E2866</f>
        <v>0</v>
      </c>
    </row>
    <row r="2867" spans="2:8" x14ac:dyDescent="0.25">
      <c r="B2867" s="71"/>
      <c r="C2867" s="55"/>
      <c r="D2867" s="71"/>
      <c r="E2867" s="69"/>
      <c r="F2867" s="64"/>
      <c r="G2867" s="64"/>
      <c r="H2867" s="50"/>
    </row>
    <row r="2868" spans="2:8" ht="27.6" x14ac:dyDescent="0.25">
      <c r="B2868" s="71">
        <f t="shared" si="661"/>
        <v>15.169999999999998</v>
      </c>
      <c r="C2868" s="55" t="s">
        <v>1045</v>
      </c>
      <c r="D2868" s="71" t="s">
        <v>8</v>
      </c>
      <c r="E2868" s="106">
        <v>1</v>
      </c>
      <c r="F2868" s="136">
        <v>0</v>
      </c>
      <c r="G2868" s="136">
        <v>0</v>
      </c>
      <c r="H2868" s="136">
        <f t="shared" ref="H2868" si="663">SUM(F2868+G2868)*E2868</f>
        <v>0</v>
      </c>
    </row>
    <row r="2869" spans="2:8" x14ac:dyDescent="0.25">
      <c r="B2869" s="71"/>
      <c r="C2869" s="55" t="s">
        <v>1044</v>
      </c>
      <c r="D2869" s="71"/>
      <c r="E2869" s="69"/>
      <c r="F2869" s="64"/>
      <c r="G2869" s="64"/>
      <c r="H2869" s="50"/>
    </row>
    <row r="2870" spans="2:8" ht="27.6" x14ac:dyDescent="0.25">
      <c r="B2870" s="71">
        <f t="shared" si="661"/>
        <v>15.179999999999998</v>
      </c>
      <c r="C2870" s="55" t="s">
        <v>1046</v>
      </c>
      <c r="D2870" s="71" t="s">
        <v>8</v>
      </c>
      <c r="E2870" s="106">
        <v>1</v>
      </c>
      <c r="F2870" s="136">
        <v>0</v>
      </c>
      <c r="G2870" s="136">
        <v>0</v>
      </c>
      <c r="H2870" s="136">
        <f t="shared" ref="H2870" si="664">SUM(F2870+G2870)*E2870</f>
        <v>0</v>
      </c>
    </row>
    <row r="2871" spans="2:8" x14ac:dyDescent="0.25">
      <c r="B2871" s="68"/>
      <c r="C2871" s="55"/>
      <c r="D2871" s="71"/>
      <c r="E2871" s="69"/>
      <c r="F2871" s="64"/>
      <c r="G2871" s="64"/>
      <c r="H2871" s="50"/>
    </row>
    <row r="2872" spans="2:8" x14ac:dyDescent="0.25">
      <c r="B2872" s="68"/>
      <c r="C2872" s="55"/>
      <c r="D2872" s="71"/>
      <c r="E2872" s="69"/>
      <c r="F2872" s="64"/>
      <c r="G2872" s="64"/>
      <c r="H2872" s="50"/>
    </row>
    <row r="2873" spans="2:8" x14ac:dyDescent="0.25">
      <c r="B2873" s="68"/>
      <c r="C2873" s="55"/>
      <c r="D2873" s="71"/>
      <c r="E2873" s="69"/>
      <c r="F2873" s="64"/>
      <c r="G2873" s="64"/>
      <c r="H2873" s="50"/>
    </row>
    <row r="2874" spans="2:8" x14ac:dyDescent="0.25">
      <c r="B2874" s="68"/>
      <c r="C2874" s="55"/>
      <c r="D2874" s="71"/>
      <c r="E2874" s="69"/>
      <c r="F2874" s="64"/>
      <c r="G2874" s="64"/>
      <c r="H2874" s="50"/>
    </row>
    <row r="2875" spans="2:8" x14ac:dyDescent="0.25">
      <c r="B2875" s="68"/>
      <c r="C2875" s="55"/>
      <c r="D2875" s="71"/>
      <c r="E2875" s="69"/>
      <c r="F2875" s="64"/>
      <c r="G2875" s="64"/>
      <c r="H2875" s="50"/>
    </row>
    <row r="2876" spans="2:8" x14ac:dyDescent="0.25">
      <c r="B2876" s="68"/>
      <c r="C2876" s="55"/>
      <c r="D2876" s="71"/>
      <c r="E2876" s="69"/>
      <c r="F2876" s="64"/>
      <c r="G2876" s="64"/>
      <c r="H2876" s="50"/>
    </row>
    <row r="2877" spans="2:8" x14ac:dyDescent="0.25">
      <c r="B2877" s="118"/>
      <c r="C2877" s="119" t="s">
        <v>25</v>
      </c>
      <c r="D2877" s="104"/>
      <c r="E2877" s="104"/>
      <c r="F2877" s="104"/>
      <c r="G2877" s="108"/>
      <c r="H2877" s="153">
        <f>SUM(H2803:H2875)</f>
        <v>0</v>
      </c>
    </row>
    <row r="2878" spans="2:8" x14ac:dyDescent="0.25">
      <c r="B2878" s="65" t="s">
        <v>1</v>
      </c>
      <c r="C2878" s="43" t="s">
        <v>2</v>
      </c>
      <c r="D2878" s="65" t="s">
        <v>3</v>
      </c>
      <c r="E2878" s="66" t="s">
        <v>4</v>
      </c>
      <c r="F2878" s="66" t="s">
        <v>5</v>
      </c>
      <c r="G2878" s="66" t="s">
        <v>22</v>
      </c>
      <c r="H2878" s="67" t="s">
        <v>23</v>
      </c>
    </row>
    <row r="2879" spans="2:8" ht="14.4" thickBot="1" x14ac:dyDescent="0.3">
      <c r="B2879" s="68"/>
      <c r="C2879" s="21" t="s">
        <v>26</v>
      </c>
      <c r="D2879" s="71"/>
      <c r="E2879" s="69"/>
      <c r="F2879" s="64"/>
      <c r="G2879" s="64"/>
      <c r="H2879" s="141">
        <f>SUM(H2877)</f>
        <v>0</v>
      </c>
    </row>
    <row r="2880" spans="2:8" ht="14.4" thickTop="1" x14ac:dyDescent="0.25">
      <c r="B2880" s="68"/>
      <c r="C2880" s="55"/>
      <c r="D2880" s="71"/>
      <c r="E2880" s="69"/>
      <c r="F2880" s="64"/>
      <c r="G2880" s="64"/>
      <c r="H2880" s="50"/>
    </row>
    <row r="2881" spans="2:8" x14ac:dyDescent="0.25">
      <c r="B2881" s="68"/>
      <c r="C2881" s="54" t="s">
        <v>189</v>
      </c>
      <c r="D2881" s="68"/>
      <c r="E2881" s="69"/>
      <c r="F2881" s="64"/>
      <c r="G2881" s="64"/>
      <c r="H2881" s="50"/>
    </row>
    <row r="2882" spans="2:8" x14ac:dyDescent="0.25">
      <c r="B2882" s="68"/>
      <c r="C2882" s="42"/>
      <c r="D2882" s="68"/>
      <c r="E2882" s="69"/>
      <c r="F2882" s="64"/>
      <c r="G2882" s="64"/>
      <c r="H2882" s="50"/>
    </row>
    <row r="2883" spans="2:8" ht="41.4" x14ac:dyDescent="0.25">
      <c r="B2883" s="68"/>
      <c r="C2883" s="42" t="s">
        <v>190</v>
      </c>
      <c r="D2883" s="68"/>
      <c r="E2883" s="69"/>
      <c r="F2883" s="64"/>
      <c r="G2883" s="64"/>
      <c r="H2883" s="50"/>
    </row>
    <row r="2884" spans="2:8" x14ac:dyDescent="0.25">
      <c r="B2884" s="68"/>
      <c r="C2884" s="42"/>
      <c r="D2884" s="68"/>
      <c r="E2884" s="69"/>
      <c r="F2884" s="64"/>
      <c r="G2884" s="64"/>
      <c r="H2884" s="50"/>
    </row>
    <row r="2885" spans="2:8" x14ac:dyDescent="0.25">
      <c r="B2885" s="93">
        <f>B2870+0.01</f>
        <v>15.189999999999998</v>
      </c>
      <c r="C2885" s="55" t="s">
        <v>859</v>
      </c>
      <c r="D2885" s="71" t="s">
        <v>8</v>
      </c>
      <c r="E2885" s="106">
        <v>1</v>
      </c>
      <c r="F2885" s="136">
        <v>0</v>
      </c>
      <c r="G2885" s="136">
        <v>0</v>
      </c>
      <c r="H2885" s="136">
        <f t="shared" ref="H2885" si="665">SUM(F2885+G2885)*E2885</f>
        <v>0</v>
      </c>
    </row>
    <row r="2886" spans="2:8" x14ac:dyDescent="0.25">
      <c r="B2886" s="93"/>
      <c r="C2886" s="55"/>
      <c r="D2886" s="71"/>
      <c r="E2886" s="69"/>
      <c r="F2886" s="64"/>
      <c r="G2886" s="64"/>
      <c r="H2886" s="50"/>
    </row>
    <row r="2887" spans="2:8" x14ac:dyDescent="0.25">
      <c r="B2887" s="93">
        <f>B2885+0.01</f>
        <v>15.199999999999998</v>
      </c>
      <c r="C2887" s="55" t="s">
        <v>860</v>
      </c>
      <c r="D2887" s="71" t="s">
        <v>8</v>
      </c>
      <c r="E2887" s="106">
        <v>1</v>
      </c>
      <c r="F2887" s="136">
        <v>0</v>
      </c>
      <c r="G2887" s="136">
        <v>0</v>
      </c>
      <c r="H2887" s="136">
        <f t="shared" ref="H2887" si="666">SUM(F2887+G2887)*E2887</f>
        <v>0</v>
      </c>
    </row>
    <row r="2888" spans="2:8" x14ac:dyDescent="0.25">
      <c r="B2888" s="93"/>
      <c r="C2888" s="55"/>
      <c r="D2888" s="71"/>
      <c r="E2888" s="69"/>
      <c r="F2888" s="64"/>
      <c r="G2888" s="64"/>
      <c r="H2888" s="50"/>
    </row>
    <row r="2889" spans="2:8" x14ac:dyDescent="0.25">
      <c r="B2889" s="93">
        <f>B2887+0.01</f>
        <v>15.209999999999997</v>
      </c>
      <c r="C2889" s="55" t="s">
        <v>473</v>
      </c>
      <c r="D2889" s="71" t="s">
        <v>8</v>
      </c>
      <c r="E2889" s="106">
        <v>1</v>
      </c>
      <c r="F2889" s="136">
        <v>0</v>
      </c>
      <c r="G2889" s="136">
        <v>0</v>
      </c>
      <c r="H2889" s="136">
        <f t="shared" ref="H2889" si="667">SUM(F2889+G2889)*E2889</f>
        <v>0</v>
      </c>
    </row>
    <row r="2890" spans="2:8" x14ac:dyDescent="0.25">
      <c r="B2890" s="93"/>
      <c r="C2890" s="55"/>
      <c r="D2890" s="71"/>
      <c r="E2890" s="69"/>
      <c r="F2890" s="64"/>
      <c r="G2890" s="64"/>
      <c r="H2890" s="50"/>
    </row>
    <row r="2891" spans="2:8" x14ac:dyDescent="0.25">
      <c r="B2891" s="93">
        <f>B2889+0.01</f>
        <v>15.219999999999997</v>
      </c>
      <c r="C2891" s="55" t="s">
        <v>473</v>
      </c>
      <c r="D2891" s="71" t="s">
        <v>8</v>
      </c>
      <c r="E2891" s="106">
        <v>1</v>
      </c>
      <c r="F2891" s="136">
        <v>0</v>
      </c>
      <c r="G2891" s="136">
        <v>0</v>
      </c>
      <c r="H2891" s="136">
        <f t="shared" ref="H2891" si="668">SUM(F2891+G2891)*E2891</f>
        <v>0</v>
      </c>
    </row>
    <row r="2892" spans="2:8" x14ac:dyDescent="0.25">
      <c r="B2892" s="93"/>
      <c r="C2892" s="55"/>
      <c r="D2892" s="71"/>
      <c r="E2892" s="69"/>
      <c r="F2892" s="64"/>
      <c r="G2892" s="64"/>
      <c r="H2892" s="50"/>
    </row>
    <row r="2893" spans="2:8" x14ac:dyDescent="0.25">
      <c r="B2893" s="93">
        <f>B2891+0.01</f>
        <v>15.229999999999997</v>
      </c>
      <c r="C2893" s="55" t="s">
        <v>474</v>
      </c>
      <c r="D2893" s="71" t="s">
        <v>8</v>
      </c>
      <c r="E2893" s="106">
        <v>1</v>
      </c>
      <c r="F2893" s="136">
        <v>0</v>
      </c>
      <c r="G2893" s="136">
        <v>0</v>
      </c>
      <c r="H2893" s="136">
        <f t="shared" ref="H2893" si="669">SUM(F2893+G2893)*E2893</f>
        <v>0</v>
      </c>
    </row>
    <row r="2894" spans="2:8" x14ac:dyDescent="0.25">
      <c r="B2894" s="68"/>
      <c r="C2894" s="55"/>
      <c r="D2894" s="68"/>
      <c r="E2894" s="69"/>
      <c r="F2894" s="64"/>
      <c r="G2894" s="64"/>
      <c r="H2894" s="50"/>
    </row>
    <row r="2895" spans="2:8" x14ac:dyDescent="0.25">
      <c r="B2895" s="68"/>
      <c r="C2895" s="55"/>
      <c r="D2895" s="68"/>
      <c r="E2895" s="69"/>
      <c r="F2895" s="64"/>
      <c r="G2895" s="64"/>
      <c r="H2895" s="50"/>
    </row>
    <row r="2896" spans="2:8" x14ac:dyDescent="0.25">
      <c r="B2896" s="68"/>
      <c r="C2896" s="55"/>
      <c r="D2896" s="68"/>
      <c r="E2896" s="69"/>
      <c r="F2896" s="64"/>
      <c r="G2896" s="64"/>
      <c r="H2896" s="50"/>
    </row>
    <row r="2897" spans="2:8" x14ac:dyDescent="0.25">
      <c r="B2897" s="68"/>
      <c r="C2897" s="55"/>
      <c r="D2897" s="68"/>
      <c r="E2897" s="69"/>
      <c r="F2897" s="64"/>
      <c r="G2897" s="64"/>
      <c r="H2897" s="50"/>
    </row>
    <row r="2898" spans="2:8" x14ac:dyDescent="0.25">
      <c r="B2898" s="68"/>
      <c r="C2898" s="55"/>
      <c r="D2898" s="68"/>
      <c r="E2898" s="69"/>
      <c r="F2898" s="64"/>
      <c r="G2898" s="64"/>
      <c r="H2898" s="50"/>
    </row>
    <row r="2899" spans="2:8" ht="15.75" customHeight="1" x14ac:dyDescent="0.25">
      <c r="B2899" s="68"/>
      <c r="C2899" s="55"/>
      <c r="D2899" s="68"/>
      <c r="E2899" s="69"/>
      <c r="F2899" s="64"/>
      <c r="G2899" s="64"/>
      <c r="H2899" s="50"/>
    </row>
    <row r="2900" spans="2:8" x14ac:dyDescent="0.25">
      <c r="B2900" s="68"/>
      <c r="C2900" s="55"/>
      <c r="D2900" s="68"/>
      <c r="E2900" s="69"/>
      <c r="F2900" s="64"/>
      <c r="G2900" s="64"/>
      <c r="H2900" s="50"/>
    </row>
    <row r="2901" spans="2:8" x14ac:dyDescent="0.25">
      <c r="B2901" s="68"/>
      <c r="C2901" s="55"/>
      <c r="D2901" s="68"/>
      <c r="E2901" s="69"/>
      <c r="F2901" s="64"/>
      <c r="G2901" s="64"/>
      <c r="H2901" s="50"/>
    </row>
    <row r="2902" spans="2:8" x14ac:dyDescent="0.25">
      <c r="B2902" s="68"/>
      <c r="C2902" s="55"/>
      <c r="D2902" s="68"/>
      <c r="E2902" s="69"/>
      <c r="F2902" s="64"/>
      <c r="G2902" s="64"/>
      <c r="H2902" s="50"/>
    </row>
    <row r="2903" spans="2:8" x14ac:dyDescent="0.25">
      <c r="B2903" s="68"/>
      <c r="C2903" s="55"/>
      <c r="D2903" s="68"/>
      <c r="E2903" s="69"/>
      <c r="F2903" s="64"/>
      <c r="G2903" s="64"/>
      <c r="H2903" s="50"/>
    </row>
    <row r="2904" spans="2:8" x14ac:dyDescent="0.25">
      <c r="B2904" s="68"/>
      <c r="C2904" s="55"/>
      <c r="D2904" s="68"/>
      <c r="E2904" s="69"/>
      <c r="F2904" s="64"/>
      <c r="G2904" s="64"/>
      <c r="H2904" s="50"/>
    </row>
    <row r="2905" spans="2:8" x14ac:dyDescent="0.25">
      <c r="B2905" s="68"/>
      <c r="C2905" s="55"/>
      <c r="D2905" s="68"/>
      <c r="E2905" s="69"/>
      <c r="F2905" s="64"/>
      <c r="G2905" s="64"/>
      <c r="H2905" s="50"/>
    </row>
    <row r="2906" spans="2:8" x14ac:dyDescent="0.25">
      <c r="B2906" s="68"/>
      <c r="C2906" s="55"/>
      <c r="D2906" s="68"/>
      <c r="E2906" s="69"/>
      <c r="F2906" s="64"/>
      <c r="G2906" s="64"/>
      <c r="H2906" s="50"/>
    </row>
    <row r="2907" spans="2:8" x14ac:dyDescent="0.25">
      <c r="B2907" s="68"/>
      <c r="C2907" s="55"/>
      <c r="D2907" s="68"/>
      <c r="E2907" s="69"/>
      <c r="F2907" s="64"/>
      <c r="G2907" s="64"/>
      <c r="H2907" s="50"/>
    </row>
    <row r="2908" spans="2:8" x14ac:dyDescent="0.25">
      <c r="B2908" s="68"/>
      <c r="C2908" s="55"/>
      <c r="D2908" s="68"/>
      <c r="E2908" s="69"/>
      <c r="F2908" s="64"/>
      <c r="G2908" s="64"/>
      <c r="H2908" s="50"/>
    </row>
    <row r="2909" spans="2:8" x14ac:dyDescent="0.25">
      <c r="B2909" s="68"/>
      <c r="C2909" s="55"/>
      <c r="D2909" s="68"/>
      <c r="E2909" s="69"/>
      <c r="F2909" s="64"/>
      <c r="G2909" s="64"/>
      <c r="H2909" s="50"/>
    </row>
    <row r="2910" spans="2:8" x14ac:dyDescent="0.25">
      <c r="B2910" s="68"/>
      <c r="C2910" s="55"/>
      <c r="D2910" s="68"/>
      <c r="E2910" s="69"/>
      <c r="F2910" s="64"/>
      <c r="G2910" s="64"/>
      <c r="H2910" s="50"/>
    </row>
    <row r="2911" spans="2:8" x14ac:dyDescent="0.25">
      <c r="B2911" s="68"/>
      <c r="C2911" s="55"/>
      <c r="D2911" s="68"/>
      <c r="E2911" s="69"/>
      <c r="F2911" s="64"/>
      <c r="G2911" s="64"/>
      <c r="H2911" s="50"/>
    </row>
    <row r="2912" spans="2:8" x14ac:dyDescent="0.25">
      <c r="B2912" s="68"/>
      <c r="C2912" s="55"/>
      <c r="D2912" s="68"/>
      <c r="E2912" s="69"/>
      <c r="F2912" s="64"/>
      <c r="G2912" s="64"/>
      <c r="H2912" s="50"/>
    </row>
    <row r="2913" spans="2:8" x14ac:dyDescent="0.25">
      <c r="B2913" s="68"/>
      <c r="C2913" s="55"/>
      <c r="D2913" s="68"/>
      <c r="E2913" s="69"/>
      <c r="F2913" s="64"/>
      <c r="G2913" s="64"/>
      <c r="H2913" s="50"/>
    </row>
    <row r="2914" spans="2:8" x14ac:dyDescent="0.25">
      <c r="B2914" s="68"/>
      <c r="C2914" s="55"/>
      <c r="D2914" s="68"/>
      <c r="E2914" s="69"/>
      <c r="F2914" s="64"/>
      <c r="G2914" s="64"/>
      <c r="H2914" s="50"/>
    </row>
    <row r="2915" spans="2:8" x14ac:dyDescent="0.25">
      <c r="B2915" s="68"/>
      <c r="C2915" s="55"/>
      <c r="D2915" s="68"/>
      <c r="E2915" s="69"/>
      <c r="F2915" s="64"/>
      <c r="G2915" s="64"/>
      <c r="H2915" s="50"/>
    </row>
    <row r="2916" spans="2:8" x14ac:dyDescent="0.25">
      <c r="B2916" s="68"/>
      <c r="C2916" s="55"/>
      <c r="D2916" s="68"/>
      <c r="E2916" s="69"/>
      <c r="F2916" s="64"/>
      <c r="G2916" s="64"/>
      <c r="H2916" s="50"/>
    </row>
    <row r="2917" spans="2:8" x14ac:dyDescent="0.25">
      <c r="B2917" s="68"/>
      <c r="C2917" s="55"/>
      <c r="D2917" s="68"/>
      <c r="E2917" s="69"/>
      <c r="F2917" s="64"/>
      <c r="G2917" s="64"/>
      <c r="H2917" s="50"/>
    </row>
    <row r="2918" spans="2:8" x14ac:dyDescent="0.25">
      <c r="B2918" s="68"/>
      <c r="C2918" s="55"/>
      <c r="D2918" s="68"/>
      <c r="E2918" s="69"/>
      <c r="F2918" s="64"/>
      <c r="G2918" s="64"/>
      <c r="H2918" s="50"/>
    </row>
    <row r="2919" spans="2:8" x14ac:dyDescent="0.25">
      <c r="B2919" s="68"/>
      <c r="C2919" s="55"/>
      <c r="D2919" s="68"/>
      <c r="E2919" s="69"/>
      <c r="F2919" s="64"/>
      <c r="G2919" s="64"/>
      <c r="H2919" s="50"/>
    </row>
    <row r="2920" spans="2:8" x14ac:dyDescent="0.25">
      <c r="B2920" s="68"/>
      <c r="C2920" s="55"/>
      <c r="D2920" s="68"/>
      <c r="E2920" s="69"/>
      <c r="F2920" s="64"/>
      <c r="G2920" s="64"/>
      <c r="H2920" s="50"/>
    </row>
    <row r="2921" spans="2:8" x14ac:dyDescent="0.25">
      <c r="B2921" s="68"/>
      <c r="C2921" s="55"/>
      <c r="D2921" s="68"/>
      <c r="E2921" s="69"/>
      <c r="F2921" s="64"/>
      <c r="G2921" s="64"/>
      <c r="H2921" s="50"/>
    </row>
    <row r="2922" spans="2:8" x14ac:dyDescent="0.25">
      <c r="B2922" s="68"/>
      <c r="C2922" s="55"/>
      <c r="D2922" s="68"/>
      <c r="E2922" s="69"/>
      <c r="F2922" s="64"/>
      <c r="G2922" s="64"/>
      <c r="H2922" s="50"/>
    </row>
    <row r="2923" spans="2:8" x14ac:dyDescent="0.25">
      <c r="B2923" s="68"/>
      <c r="C2923" s="55"/>
      <c r="D2923" s="68"/>
      <c r="E2923" s="69"/>
      <c r="F2923" s="64"/>
      <c r="G2923" s="64"/>
      <c r="H2923" s="50"/>
    </row>
    <row r="2924" spans="2:8" x14ac:dyDescent="0.25">
      <c r="B2924" s="68"/>
      <c r="C2924" s="55"/>
      <c r="D2924" s="68"/>
      <c r="E2924" s="69"/>
      <c r="F2924" s="64"/>
      <c r="G2924" s="64"/>
      <c r="H2924" s="50"/>
    </row>
    <row r="2925" spans="2:8" x14ac:dyDescent="0.25">
      <c r="B2925" s="68"/>
      <c r="C2925" s="55"/>
      <c r="D2925" s="68"/>
      <c r="E2925" s="69"/>
      <c r="F2925" s="64"/>
      <c r="G2925" s="64"/>
      <c r="H2925" s="50"/>
    </row>
    <row r="2926" spans="2:8" x14ac:dyDescent="0.25">
      <c r="B2926" s="68"/>
      <c r="C2926" s="55"/>
      <c r="D2926" s="68"/>
      <c r="E2926" s="69"/>
      <c r="F2926" s="64"/>
      <c r="G2926" s="64"/>
      <c r="H2926" s="50"/>
    </row>
    <row r="2927" spans="2:8" x14ac:dyDescent="0.25">
      <c r="B2927" s="68"/>
      <c r="C2927" s="55"/>
      <c r="D2927" s="68"/>
      <c r="E2927" s="69"/>
      <c r="F2927" s="64"/>
      <c r="G2927" s="64"/>
      <c r="H2927" s="50"/>
    </row>
    <row r="2928" spans="2:8" x14ac:dyDescent="0.25">
      <c r="B2928" s="68"/>
      <c r="C2928" s="55"/>
      <c r="D2928" s="68"/>
      <c r="E2928" s="69"/>
      <c r="F2928" s="64"/>
      <c r="G2928" s="64"/>
      <c r="H2928" s="50"/>
    </row>
    <row r="2929" spans="2:8" x14ac:dyDescent="0.25">
      <c r="B2929" s="68"/>
      <c r="C2929" s="55"/>
      <c r="D2929" s="68"/>
      <c r="E2929" s="69"/>
      <c r="F2929" s="64"/>
      <c r="G2929" s="64"/>
      <c r="H2929" s="50"/>
    </row>
    <row r="2930" spans="2:8" x14ac:dyDescent="0.25">
      <c r="B2930" s="68"/>
      <c r="C2930" s="55"/>
      <c r="D2930" s="68"/>
      <c r="E2930" s="69"/>
      <c r="F2930" s="64"/>
      <c r="G2930" s="64"/>
      <c r="H2930" s="50"/>
    </row>
    <row r="2931" spans="2:8" x14ac:dyDescent="0.25">
      <c r="B2931" s="68"/>
      <c r="C2931" s="55"/>
      <c r="D2931" s="68"/>
      <c r="E2931" s="69"/>
      <c r="F2931" s="64"/>
      <c r="G2931" s="64"/>
      <c r="H2931" s="50"/>
    </row>
    <row r="2932" spans="2:8" x14ac:dyDescent="0.25">
      <c r="B2932" s="68"/>
      <c r="C2932" s="55"/>
      <c r="D2932" s="68"/>
      <c r="E2932" s="69"/>
      <c r="F2932" s="64"/>
      <c r="G2932" s="64"/>
      <c r="H2932" s="50"/>
    </row>
    <row r="2933" spans="2:8" x14ac:dyDescent="0.25">
      <c r="B2933" s="68"/>
      <c r="C2933" s="55"/>
      <c r="D2933" s="68"/>
      <c r="E2933" s="69"/>
      <c r="F2933" s="64"/>
      <c r="G2933" s="64"/>
      <c r="H2933" s="50"/>
    </row>
    <row r="2934" spans="2:8" x14ac:dyDescent="0.25">
      <c r="B2934" s="68"/>
      <c r="C2934" s="55"/>
      <c r="D2934" s="68"/>
      <c r="E2934" s="69"/>
      <c r="F2934" s="64"/>
      <c r="G2934" s="64"/>
      <c r="H2934" s="50"/>
    </row>
    <row r="2935" spans="2:8" x14ac:dyDescent="0.25">
      <c r="B2935" s="68"/>
      <c r="C2935" s="55"/>
      <c r="D2935" s="68"/>
      <c r="E2935" s="69"/>
      <c r="F2935" s="64"/>
      <c r="G2935" s="64"/>
      <c r="H2935" s="50"/>
    </row>
    <row r="2936" spans="2:8" x14ac:dyDescent="0.25">
      <c r="B2936" s="68"/>
      <c r="C2936" s="55"/>
      <c r="D2936" s="68"/>
      <c r="E2936" s="69"/>
      <c r="F2936" s="64"/>
      <c r="G2936" s="64"/>
      <c r="H2936" s="50"/>
    </row>
    <row r="2937" spans="2:8" x14ac:dyDescent="0.25">
      <c r="B2937" s="68"/>
      <c r="C2937" s="55"/>
      <c r="D2937" s="68"/>
      <c r="E2937" s="69"/>
      <c r="F2937" s="64"/>
      <c r="G2937" s="64"/>
      <c r="H2937" s="50"/>
    </row>
    <row r="2938" spans="2:8" x14ac:dyDescent="0.25">
      <c r="B2938" s="68"/>
      <c r="C2938" s="55"/>
      <c r="D2938" s="68"/>
      <c r="E2938" s="69"/>
      <c r="F2938" s="64"/>
      <c r="G2938" s="64"/>
      <c r="H2938" s="50"/>
    </row>
    <row r="2939" spans="2:8" x14ac:dyDescent="0.25">
      <c r="B2939" s="68"/>
      <c r="C2939" s="55"/>
      <c r="D2939" s="68"/>
      <c r="E2939" s="69"/>
      <c r="F2939" s="64"/>
      <c r="G2939" s="64"/>
      <c r="H2939" s="50"/>
    </row>
    <row r="2940" spans="2:8" x14ac:dyDescent="0.25">
      <c r="B2940" s="68"/>
      <c r="C2940" s="55"/>
      <c r="D2940" s="68"/>
      <c r="E2940" s="69"/>
      <c r="F2940" s="64"/>
      <c r="G2940" s="64"/>
      <c r="H2940" s="50"/>
    </row>
    <row r="2941" spans="2:8" x14ac:dyDescent="0.25">
      <c r="B2941" s="68"/>
      <c r="C2941" s="55"/>
      <c r="D2941" s="68"/>
      <c r="E2941" s="69"/>
      <c r="F2941" s="64"/>
      <c r="G2941" s="64"/>
      <c r="H2941" s="50"/>
    </row>
    <row r="2942" spans="2:8" x14ac:dyDescent="0.25">
      <c r="B2942" s="68"/>
      <c r="C2942" s="55"/>
      <c r="D2942" s="68"/>
      <c r="E2942" s="69"/>
      <c r="F2942" s="64"/>
      <c r="G2942" s="64"/>
      <c r="H2942" s="50"/>
    </row>
    <row r="2943" spans="2:8" x14ac:dyDescent="0.25">
      <c r="B2943" s="68"/>
      <c r="C2943" s="55"/>
      <c r="D2943" s="68"/>
      <c r="E2943" s="69"/>
      <c r="F2943" s="64"/>
      <c r="G2943" s="64"/>
      <c r="H2943" s="50"/>
    </row>
    <row r="2944" spans="2:8" x14ac:dyDescent="0.25">
      <c r="B2944" s="68"/>
      <c r="C2944" s="55"/>
      <c r="D2944" s="68"/>
      <c r="E2944" s="69"/>
      <c r="F2944" s="64"/>
      <c r="G2944" s="64"/>
      <c r="H2944" s="50"/>
    </row>
    <row r="2945" spans="2:8" x14ac:dyDescent="0.25">
      <c r="B2945" s="68"/>
      <c r="C2945" s="55"/>
      <c r="D2945" s="68"/>
      <c r="E2945" s="69"/>
      <c r="F2945" s="64"/>
      <c r="G2945" s="64"/>
      <c r="H2945" s="50"/>
    </row>
    <row r="2946" spans="2:8" x14ac:dyDescent="0.25">
      <c r="B2946" s="68"/>
      <c r="C2946" s="55"/>
      <c r="D2946" s="68"/>
      <c r="E2946" s="69"/>
      <c r="F2946" s="64"/>
      <c r="G2946" s="64"/>
      <c r="H2946" s="50"/>
    </row>
    <row r="2947" spans="2:8" x14ac:dyDescent="0.25">
      <c r="B2947" s="68"/>
      <c r="C2947" s="55"/>
      <c r="D2947" s="68"/>
      <c r="E2947" s="69"/>
      <c r="F2947" s="64"/>
      <c r="G2947" s="64"/>
      <c r="H2947" s="50"/>
    </row>
    <row r="2948" spans="2:8" x14ac:dyDescent="0.25">
      <c r="B2948" s="68"/>
      <c r="C2948" s="55"/>
      <c r="D2948" s="68"/>
      <c r="E2948" s="69"/>
      <c r="F2948" s="64"/>
      <c r="G2948" s="64"/>
      <c r="H2948" s="50"/>
    </row>
    <row r="2949" spans="2:8" x14ac:dyDescent="0.25">
      <c r="B2949" s="68"/>
      <c r="C2949" s="55"/>
      <c r="D2949" s="68"/>
      <c r="E2949" s="69"/>
      <c r="F2949" s="64"/>
      <c r="G2949" s="64"/>
      <c r="H2949" s="50"/>
    </row>
    <row r="2950" spans="2:8" x14ac:dyDescent="0.25">
      <c r="B2950" s="68"/>
      <c r="C2950" s="55"/>
      <c r="D2950" s="68"/>
      <c r="E2950" s="69"/>
      <c r="F2950" s="64"/>
      <c r="G2950" s="64"/>
      <c r="H2950" s="50"/>
    </row>
    <row r="2951" spans="2:8" x14ac:dyDescent="0.25">
      <c r="B2951" s="68"/>
      <c r="C2951" s="55"/>
      <c r="D2951" s="68"/>
      <c r="E2951" s="69"/>
      <c r="F2951" s="64"/>
      <c r="G2951" s="64"/>
      <c r="H2951" s="50"/>
    </row>
    <row r="2952" spans="2:8" x14ac:dyDescent="0.25">
      <c r="B2952" s="68"/>
      <c r="C2952" s="55"/>
      <c r="D2952" s="68"/>
      <c r="E2952" s="69"/>
      <c r="F2952" s="64"/>
      <c r="G2952" s="64"/>
      <c r="H2952" s="50"/>
    </row>
    <row r="2953" spans="2:8" x14ac:dyDescent="0.25">
      <c r="B2953" s="68"/>
      <c r="C2953" s="55"/>
      <c r="D2953" s="68"/>
      <c r="E2953" s="69"/>
      <c r="F2953" s="64"/>
      <c r="G2953" s="64"/>
      <c r="H2953" s="50"/>
    </row>
    <row r="2954" spans="2:8" x14ac:dyDescent="0.25">
      <c r="B2954" s="68"/>
      <c r="C2954" s="55"/>
      <c r="D2954" s="68"/>
      <c r="E2954" s="69"/>
      <c r="F2954" s="64"/>
      <c r="G2954" s="64"/>
      <c r="H2954" s="50"/>
    </row>
    <row r="2955" spans="2:8" x14ac:dyDescent="0.25">
      <c r="B2955" s="68"/>
      <c r="C2955" s="42"/>
      <c r="D2955" s="68"/>
      <c r="E2955" s="69"/>
      <c r="F2955" s="64"/>
      <c r="G2955" s="64"/>
      <c r="H2955" s="50"/>
    </row>
    <row r="2956" spans="2:8" x14ac:dyDescent="0.25">
      <c r="B2956" s="68"/>
      <c r="C2956" s="42"/>
      <c r="D2956" s="68"/>
      <c r="E2956" s="69"/>
      <c r="F2956" s="64"/>
      <c r="G2956" s="64"/>
      <c r="H2956" s="50"/>
    </row>
    <row r="2957" spans="2:8" x14ac:dyDescent="0.25">
      <c r="B2957" s="68"/>
      <c r="C2957" s="42"/>
      <c r="D2957" s="68"/>
      <c r="E2957" s="69"/>
      <c r="F2957" s="64"/>
      <c r="G2957" s="64"/>
      <c r="H2957" s="50"/>
    </row>
    <row r="2958" spans="2:8" x14ac:dyDescent="0.25">
      <c r="B2958" s="68"/>
      <c r="C2958" s="42"/>
      <c r="D2958" s="68"/>
      <c r="E2958" s="69"/>
      <c r="F2958" s="64"/>
      <c r="G2958" s="64"/>
      <c r="H2958" s="50"/>
    </row>
    <row r="2959" spans="2:8" x14ac:dyDescent="0.25">
      <c r="B2959" s="68"/>
      <c r="C2959" s="42"/>
      <c r="D2959" s="68"/>
      <c r="E2959" s="69"/>
      <c r="F2959" s="64"/>
      <c r="G2959" s="64"/>
      <c r="H2959" s="50"/>
    </row>
    <row r="2960" spans="2:8" x14ac:dyDescent="0.25">
      <c r="B2960" s="68"/>
      <c r="C2960" s="42"/>
      <c r="D2960" s="68"/>
      <c r="E2960" s="69"/>
      <c r="F2960" s="64"/>
      <c r="G2960" s="64"/>
      <c r="H2960" s="50"/>
    </row>
    <row r="2961" spans="2:8" x14ac:dyDescent="0.25">
      <c r="B2961" s="185" t="s">
        <v>1036</v>
      </c>
      <c r="C2961" s="186"/>
      <c r="D2961" s="186"/>
      <c r="E2961" s="186"/>
      <c r="F2961" s="186"/>
      <c r="G2961" s="187"/>
      <c r="H2961" s="153">
        <f>SUM(H2879:H2959)</f>
        <v>0</v>
      </c>
    </row>
    <row r="2962" spans="2:8" x14ac:dyDescent="0.25">
      <c r="B2962" s="65" t="s">
        <v>1</v>
      </c>
      <c r="C2962" s="43" t="s">
        <v>2</v>
      </c>
      <c r="D2962" s="65" t="s">
        <v>3</v>
      </c>
      <c r="E2962" s="66" t="s">
        <v>4</v>
      </c>
      <c r="F2962" s="66" t="s">
        <v>5</v>
      </c>
      <c r="G2962" s="66" t="s">
        <v>22</v>
      </c>
      <c r="H2962" s="67" t="s">
        <v>23</v>
      </c>
    </row>
    <row r="2963" spans="2:8" x14ac:dyDescent="0.25">
      <c r="B2963" s="68"/>
      <c r="C2963" s="21"/>
      <c r="D2963" s="68"/>
      <c r="E2963" s="69"/>
      <c r="F2963" s="64"/>
      <c r="G2963" s="64"/>
      <c r="H2963" s="80"/>
    </row>
    <row r="2964" spans="2:8" x14ac:dyDescent="0.25">
      <c r="B2964" s="68"/>
      <c r="C2964" s="54" t="s">
        <v>1037</v>
      </c>
      <c r="D2964" s="68"/>
      <c r="E2964" s="69"/>
      <c r="F2964" s="64"/>
      <c r="G2964" s="64"/>
      <c r="H2964" s="50"/>
    </row>
    <row r="2965" spans="2:8" x14ac:dyDescent="0.25">
      <c r="B2965" s="68"/>
      <c r="C2965" s="42"/>
      <c r="D2965" s="68"/>
      <c r="E2965" s="69"/>
      <c r="F2965" s="64"/>
      <c r="G2965" s="64"/>
      <c r="H2965" s="50"/>
    </row>
    <row r="2966" spans="2:8" x14ac:dyDescent="0.25">
      <c r="B2966" s="68">
        <v>16</v>
      </c>
      <c r="C2966" s="54" t="s">
        <v>1038</v>
      </c>
      <c r="D2966" s="68"/>
      <c r="E2966" s="69"/>
      <c r="F2966" s="64"/>
      <c r="G2966" s="64"/>
      <c r="H2966" s="50"/>
    </row>
    <row r="2967" spans="2:8" x14ac:dyDescent="0.25">
      <c r="B2967" s="68"/>
      <c r="C2967" s="42"/>
      <c r="D2967" s="68"/>
      <c r="E2967" s="69"/>
      <c r="F2967" s="64"/>
      <c r="G2967" s="64"/>
      <c r="H2967" s="50"/>
    </row>
    <row r="2968" spans="2:8" x14ac:dyDescent="0.25">
      <c r="B2968" s="68"/>
      <c r="C2968" s="54" t="s">
        <v>475</v>
      </c>
      <c r="D2968" s="68"/>
      <c r="E2968" s="69"/>
      <c r="F2968" s="64"/>
      <c r="G2968" s="64"/>
      <c r="H2968" s="50"/>
    </row>
    <row r="2969" spans="2:8" x14ac:dyDescent="0.25">
      <c r="B2969" s="68"/>
      <c r="C2969" s="54"/>
      <c r="D2969" s="68"/>
      <c r="E2969" s="69"/>
      <c r="F2969" s="64"/>
      <c r="G2969" s="64"/>
      <c r="H2969" s="50"/>
    </row>
    <row r="2970" spans="2:8" x14ac:dyDescent="0.25">
      <c r="B2970" s="68"/>
      <c r="C2970" s="42" t="s">
        <v>476</v>
      </c>
      <c r="D2970" s="68"/>
      <c r="E2970" s="69"/>
      <c r="F2970" s="64"/>
      <c r="G2970" s="64"/>
      <c r="H2970" s="50"/>
    </row>
    <row r="2971" spans="2:8" x14ac:dyDescent="0.25">
      <c r="B2971" s="68"/>
      <c r="C2971" s="54"/>
      <c r="D2971" s="68"/>
      <c r="E2971" s="69"/>
      <c r="F2971" s="64"/>
      <c r="G2971" s="64"/>
      <c r="H2971" s="50"/>
    </row>
    <row r="2972" spans="2:8" x14ac:dyDescent="0.25">
      <c r="B2972" s="71">
        <v>16.100000000000001</v>
      </c>
      <c r="C2972" s="55" t="s">
        <v>484</v>
      </c>
      <c r="D2972" s="71" t="s">
        <v>477</v>
      </c>
      <c r="E2972" s="106">
        <v>1</v>
      </c>
      <c r="F2972" s="136">
        <v>0</v>
      </c>
      <c r="G2972" s="136">
        <v>0</v>
      </c>
      <c r="H2972" s="136">
        <f t="shared" ref="H2972" si="670">SUM(F2972+G2972)*E2972</f>
        <v>0</v>
      </c>
    </row>
    <row r="2973" spans="2:8" x14ac:dyDescent="0.25">
      <c r="B2973" s="68"/>
      <c r="C2973" s="42"/>
      <c r="D2973" s="71"/>
      <c r="E2973" s="69"/>
      <c r="F2973" s="64"/>
      <c r="G2973" s="64"/>
      <c r="H2973" s="50"/>
    </row>
    <row r="2974" spans="2:8" x14ac:dyDescent="0.25">
      <c r="B2974" s="68"/>
      <c r="C2974" s="42" t="s">
        <v>192</v>
      </c>
      <c r="D2974" s="71"/>
      <c r="E2974" s="69"/>
      <c r="F2974" s="64"/>
      <c r="G2974" s="64"/>
      <c r="H2974" s="50"/>
    </row>
    <row r="2975" spans="2:8" x14ac:dyDescent="0.25">
      <c r="B2975" s="68"/>
      <c r="C2975" s="42"/>
      <c r="D2975" s="71"/>
      <c r="E2975" s="69"/>
      <c r="F2975" s="64"/>
      <c r="G2975" s="64"/>
      <c r="H2975" s="50"/>
    </row>
    <row r="2976" spans="2:8" ht="41.4" x14ac:dyDescent="0.25">
      <c r="B2976" s="71">
        <f>B2972+0.1</f>
        <v>16.200000000000003</v>
      </c>
      <c r="C2976" s="55" t="s">
        <v>938</v>
      </c>
      <c r="D2976" s="71" t="s">
        <v>477</v>
      </c>
      <c r="E2976" s="106">
        <v>1</v>
      </c>
      <c r="F2976" s="136">
        <v>0</v>
      </c>
      <c r="G2976" s="136">
        <v>0</v>
      </c>
      <c r="H2976" s="136">
        <f t="shared" ref="H2976" si="671">SUM(F2976+G2976)*E2976</f>
        <v>0</v>
      </c>
    </row>
    <row r="2977" spans="2:8" x14ac:dyDescent="0.25">
      <c r="B2977" s="71"/>
      <c r="C2977" s="55"/>
      <c r="D2977" s="71"/>
      <c r="E2977" s="69"/>
      <c r="F2977" s="64"/>
      <c r="G2977" s="64"/>
      <c r="H2977" s="50"/>
    </row>
    <row r="2978" spans="2:8" ht="41.4" x14ac:dyDescent="0.25">
      <c r="B2978" s="71">
        <f>B2976+0.1</f>
        <v>16.300000000000004</v>
      </c>
      <c r="C2978" s="55" t="s">
        <v>939</v>
      </c>
      <c r="D2978" s="71" t="s">
        <v>477</v>
      </c>
      <c r="E2978" s="106">
        <v>1</v>
      </c>
      <c r="F2978" s="136">
        <v>0</v>
      </c>
      <c r="G2978" s="136">
        <v>0</v>
      </c>
      <c r="H2978" s="136">
        <f t="shared" ref="H2978" si="672">SUM(F2978+G2978)*E2978</f>
        <v>0</v>
      </c>
    </row>
    <row r="2979" spans="2:8" x14ac:dyDescent="0.25">
      <c r="B2979" s="71"/>
      <c r="C2979" s="55"/>
      <c r="D2979" s="71"/>
      <c r="E2979" s="69"/>
      <c r="F2979" s="64"/>
      <c r="G2979" s="64"/>
      <c r="H2979" s="50"/>
    </row>
    <row r="2980" spans="2:8" ht="41.4" x14ac:dyDescent="0.25">
      <c r="B2980" s="71">
        <f>B2978+0.1</f>
        <v>16.400000000000006</v>
      </c>
      <c r="C2980" s="55" t="s">
        <v>940</v>
      </c>
      <c r="D2980" s="71" t="s">
        <v>477</v>
      </c>
      <c r="E2980" s="106">
        <v>1</v>
      </c>
      <c r="F2980" s="136">
        <v>0</v>
      </c>
      <c r="G2980" s="136">
        <v>0</v>
      </c>
      <c r="H2980" s="136">
        <f t="shared" ref="H2980" si="673">SUM(F2980+G2980)*E2980</f>
        <v>0</v>
      </c>
    </row>
    <row r="2981" spans="2:8" x14ac:dyDescent="0.25">
      <c r="B2981" s="71"/>
      <c r="C2981" s="55"/>
      <c r="D2981" s="71"/>
      <c r="E2981" s="69"/>
      <c r="F2981" s="64"/>
      <c r="G2981" s="64"/>
      <c r="H2981" s="50"/>
    </row>
    <row r="2982" spans="2:8" ht="41.4" x14ac:dyDescent="0.25">
      <c r="B2982" s="71">
        <f>B2980+0.1</f>
        <v>16.500000000000007</v>
      </c>
      <c r="C2982" s="55" t="s">
        <v>483</v>
      </c>
      <c r="D2982" s="71" t="s">
        <v>477</v>
      </c>
      <c r="E2982" s="106">
        <v>1</v>
      </c>
      <c r="F2982" s="136">
        <v>0</v>
      </c>
      <c r="G2982" s="136">
        <v>0</v>
      </c>
      <c r="H2982" s="136">
        <f t="shared" ref="H2982" si="674">SUM(F2982+G2982)*E2982</f>
        <v>0</v>
      </c>
    </row>
    <row r="2983" spans="2:8" x14ac:dyDescent="0.25">
      <c r="B2983" s="68"/>
      <c r="C2983" s="42"/>
      <c r="D2983" s="71"/>
      <c r="E2983" s="69"/>
      <c r="F2983" s="64"/>
      <c r="G2983" s="64"/>
      <c r="H2983" s="50"/>
    </row>
    <row r="2984" spans="2:8" x14ac:dyDescent="0.25">
      <c r="B2984" s="68"/>
      <c r="C2984" s="42" t="s">
        <v>193</v>
      </c>
      <c r="D2984" s="71"/>
      <c r="E2984" s="69"/>
      <c r="F2984" s="64"/>
      <c r="G2984" s="64"/>
      <c r="H2984" s="50"/>
    </row>
    <row r="2985" spans="2:8" x14ac:dyDescent="0.25">
      <c r="B2985" s="68"/>
      <c r="C2985" s="42"/>
      <c r="D2985" s="71"/>
      <c r="E2985" s="69"/>
      <c r="F2985" s="64"/>
      <c r="G2985" s="64"/>
      <c r="H2985" s="50"/>
    </row>
    <row r="2986" spans="2:8" ht="55.2" x14ac:dyDescent="0.25">
      <c r="B2986" s="71">
        <f>B2982+0.1</f>
        <v>16.600000000000009</v>
      </c>
      <c r="C2986" s="55" t="s">
        <v>482</v>
      </c>
      <c r="D2986" s="71" t="s">
        <v>477</v>
      </c>
      <c r="E2986" s="106">
        <v>1</v>
      </c>
      <c r="F2986" s="136">
        <v>0</v>
      </c>
      <c r="G2986" s="136">
        <v>0</v>
      </c>
      <c r="H2986" s="136">
        <f t="shared" ref="H2986" si="675">SUM(F2986+G2986)*E2986</f>
        <v>0</v>
      </c>
    </row>
    <row r="2987" spans="2:8" x14ac:dyDescent="0.25">
      <c r="B2987" s="71"/>
      <c r="C2987" s="42"/>
      <c r="D2987" s="68"/>
      <c r="E2987" s="69"/>
      <c r="F2987" s="64"/>
      <c r="G2987" s="64"/>
      <c r="H2987" s="50"/>
    </row>
    <row r="2988" spans="2:8" x14ac:dyDescent="0.25">
      <c r="B2988" s="71"/>
      <c r="C2988" s="42" t="s">
        <v>194</v>
      </c>
      <c r="D2988" s="68"/>
      <c r="E2988" s="69"/>
      <c r="F2988" s="64"/>
      <c r="G2988" s="64"/>
      <c r="H2988" s="50"/>
    </row>
    <row r="2989" spans="2:8" x14ac:dyDescent="0.25">
      <c r="B2989" s="71"/>
      <c r="C2989" s="42"/>
      <c r="D2989" s="68"/>
      <c r="E2989" s="69"/>
      <c r="F2989" s="64"/>
      <c r="G2989" s="64"/>
      <c r="H2989" s="50"/>
    </row>
    <row r="2990" spans="2:8" ht="27.6" x14ac:dyDescent="0.25">
      <c r="B2990" s="71">
        <f>B2986+0.1</f>
        <v>16.70000000000001</v>
      </c>
      <c r="C2990" s="55" t="s">
        <v>481</v>
      </c>
      <c r="D2990" s="71" t="s">
        <v>8</v>
      </c>
      <c r="E2990" s="106">
        <v>1</v>
      </c>
      <c r="F2990" s="136">
        <v>0</v>
      </c>
      <c r="G2990" s="136">
        <v>0</v>
      </c>
      <c r="H2990" s="136">
        <f t="shared" ref="H2990" si="676">SUM(F2990+G2990)*E2990</f>
        <v>0</v>
      </c>
    </row>
    <row r="2991" spans="2:8" x14ac:dyDescent="0.25">
      <c r="B2991" s="71"/>
      <c r="C2991" s="55"/>
      <c r="D2991" s="71"/>
      <c r="E2991" s="69"/>
      <c r="F2991" s="64"/>
      <c r="G2991" s="64"/>
      <c r="H2991" s="50"/>
    </row>
    <row r="2992" spans="2:8" ht="27.6" x14ac:dyDescent="0.25">
      <c r="B2992" s="71">
        <f>B2990+0.1</f>
        <v>16.800000000000011</v>
      </c>
      <c r="C2992" s="55" t="s">
        <v>480</v>
      </c>
      <c r="D2992" s="71" t="s">
        <v>8</v>
      </c>
      <c r="E2992" s="106">
        <v>1</v>
      </c>
      <c r="F2992" s="136">
        <v>0</v>
      </c>
      <c r="G2992" s="136">
        <v>0</v>
      </c>
      <c r="H2992" s="136">
        <f t="shared" ref="H2992" si="677">SUM(F2992+G2992)*E2992</f>
        <v>0</v>
      </c>
    </row>
    <row r="2993" spans="2:8" x14ac:dyDescent="0.25">
      <c r="B2993" s="71"/>
      <c r="C2993" s="55"/>
      <c r="D2993" s="71"/>
      <c r="E2993" s="69"/>
      <c r="F2993" s="64"/>
      <c r="G2993" s="64"/>
      <c r="H2993" s="50"/>
    </row>
    <row r="2994" spans="2:8" x14ac:dyDescent="0.25">
      <c r="B2994" s="71"/>
      <c r="C2994" s="55"/>
      <c r="D2994" s="71"/>
      <c r="E2994" s="69"/>
      <c r="F2994" s="64"/>
      <c r="G2994" s="64"/>
      <c r="H2994" s="50"/>
    </row>
    <row r="2995" spans="2:8" x14ac:dyDescent="0.25">
      <c r="B2995" s="71">
        <f>B2992+0.1</f>
        <v>16.900000000000013</v>
      </c>
      <c r="C2995" s="55" t="s">
        <v>479</v>
      </c>
      <c r="D2995" s="71" t="s">
        <v>8</v>
      </c>
      <c r="E2995" s="106">
        <v>1</v>
      </c>
      <c r="F2995" s="136">
        <v>0</v>
      </c>
      <c r="G2995" s="136">
        <v>0</v>
      </c>
      <c r="H2995" s="136">
        <f t="shared" ref="H2995" si="678">SUM(F2995+G2995)*E2995</f>
        <v>0</v>
      </c>
    </row>
    <row r="2996" spans="2:8" x14ac:dyDescent="0.25">
      <c r="B2996" s="71"/>
      <c r="C2996" s="55"/>
      <c r="D2996" s="71"/>
      <c r="E2996" s="69"/>
      <c r="F2996" s="64"/>
      <c r="G2996" s="64"/>
      <c r="H2996" s="50"/>
    </row>
    <row r="2997" spans="2:8" x14ac:dyDescent="0.25">
      <c r="B2997" s="93">
        <v>16.100000000000001</v>
      </c>
      <c r="C2997" s="55" t="s">
        <v>478</v>
      </c>
      <c r="D2997" s="71" t="s">
        <v>8</v>
      </c>
      <c r="E2997" s="106">
        <v>1</v>
      </c>
      <c r="F2997" s="136">
        <v>0</v>
      </c>
      <c r="G2997" s="136">
        <v>0</v>
      </c>
      <c r="H2997" s="136">
        <f t="shared" ref="H2997" si="679">SUM(F2997+G2997)*E2997</f>
        <v>0</v>
      </c>
    </row>
    <row r="2998" spans="2:8" x14ac:dyDescent="0.25">
      <c r="B2998" s="71"/>
      <c r="C2998" s="42"/>
      <c r="D2998" s="68"/>
      <c r="E2998" s="69"/>
      <c r="F2998" s="64"/>
      <c r="G2998" s="64"/>
      <c r="H2998" s="50"/>
    </row>
    <row r="2999" spans="2:8" s="130" customFormat="1" ht="15.75" customHeight="1" x14ac:dyDescent="0.25">
      <c r="B2999" s="71"/>
      <c r="C2999" s="42" t="s">
        <v>866</v>
      </c>
      <c r="D2999" s="68"/>
      <c r="E2999" s="69"/>
      <c r="F2999" s="64"/>
      <c r="G2999" s="64"/>
      <c r="H2999" s="50"/>
    </row>
    <row r="3000" spans="2:8" x14ac:dyDescent="0.25">
      <c r="B3000" s="71"/>
      <c r="C3000" s="42"/>
      <c r="D3000" s="68"/>
      <c r="E3000" s="69"/>
      <c r="F3000" s="64"/>
      <c r="G3000" s="64"/>
      <c r="H3000" s="50"/>
    </row>
    <row r="3001" spans="2:8" x14ac:dyDescent="0.25">
      <c r="B3001" s="93">
        <f>B2997+0.01</f>
        <v>16.110000000000003</v>
      </c>
      <c r="C3001" s="55" t="s">
        <v>485</v>
      </c>
      <c r="D3001" s="71" t="s">
        <v>10</v>
      </c>
      <c r="E3001" s="106">
        <v>1</v>
      </c>
      <c r="F3001" s="136">
        <v>0</v>
      </c>
      <c r="G3001" s="136">
        <v>0</v>
      </c>
      <c r="H3001" s="136">
        <f t="shared" ref="H3001" si="680">SUM(F3001+G3001)*E3001</f>
        <v>0</v>
      </c>
    </row>
    <row r="3002" spans="2:8" x14ac:dyDescent="0.25">
      <c r="B3002" s="71"/>
      <c r="C3002" s="42"/>
      <c r="D3002" s="71"/>
      <c r="E3002" s="69"/>
      <c r="F3002" s="64"/>
      <c r="G3002" s="64"/>
      <c r="H3002" s="50"/>
    </row>
    <row r="3003" spans="2:8" x14ac:dyDescent="0.25">
      <c r="B3003" s="71"/>
      <c r="C3003" s="42" t="s">
        <v>195</v>
      </c>
      <c r="D3003" s="71"/>
      <c r="E3003" s="69"/>
      <c r="F3003" s="64"/>
      <c r="G3003" s="64"/>
      <c r="H3003" s="50"/>
    </row>
    <row r="3004" spans="2:8" x14ac:dyDescent="0.25">
      <c r="B3004" s="71"/>
      <c r="C3004" s="42"/>
      <c r="D3004" s="71"/>
      <c r="E3004" s="69"/>
      <c r="F3004" s="64"/>
      <c r="G3004" s="64"/>
      <c r="H3004" s="50"/>
    </row>
    <row r="3005" spans="2:8" ht="41.4" x14ac:dyDescent="0.25">
      <c r="B3005" s="71"/>
      <c r="C3005" s="42" t="s">
        <v>196</v>
      </c>
      <c r="D3005" s="71"/>
      <c r="E3005" s="69"/>
      <c r="F3005" s="64"/>
      <c r="G3005" s="64"/>
      <c r="H3005" s="50"/>
    </row>
    <row r="3006" spans="2:8" x14ac:dyDescent="0.25">
      <c r="B3006" s="71"/>
      <c r="C3006" s="42"/>
      <c r="D3006" s="71"/>
      <c r="E3006" s="69"/>
      <c r="F3006" s="64"/>
      <c r="G3006" s="64"/>
      <c r="H3006" s="50"/>
    </row>
    <row r="3007" spans="2:8" x14ac:dyDescent="0.25">
      <c r="B3007" s="93">
        <f>B3001+0.01</f>
        <v>16.120000000000005</v>
      </c>
      <c r="C3007" s="55" t="s">
        <v>488</v>
      </c>
      <c r="D3007" s="71" t="s">
        <v>9</v>
      </c>
      <c r="E3007" s="106">
        <v>1</v>
      </c>
      <c r="F3007" s="136">
        <v>0</v>
      </c>
      <c r="G3007" s="136">
        <v>0</v>
      </c>
      <c r="H3007" s="136">
        <f t="shared" ref="H3007" si="681">SUM(F3007+G3007)*E3007</f>
        <v>0</v>
      </c>
    </row>
    <row r="3008" spans="2:8" x14ac:dyDescent="0.25">
      <c r="B3008" s="71"/>
      <c r="C3008" s="55"/>
      <c r="D3008" s="71"/>
      <c r="E3008" s="69"/>
      <c r="F3008" s="64"/>
      <c r="G3008" s="64"/>
      <c r="H3008" s="50"/>
    </row>
    <row r="3009" spans="2:8" x14ac:dyDescent="0.25">
      <c r="B3009" s="93">
        <f>B3007+0.01</f>
        <v>16.130000000000006</v>
      </c>
      <c r="C3009" s="55" t="s">
        <v>486</v>
      </c>
      <c r="D3009" s="71" t="s">
        <v>8</v>
      </c>
      <c r="E3009" s="106">
        <v>1</v>
      </c>
      <c r="F3009" s="136">
        <v>0</v>
      </c>
      <c r="G3009" s="136">
        <v>0</v>
      </c>
      <c r="H3009" s="136">
        <f t="shared" ref="H3009" si="682">SUM(F3009+G3009)*E3009</f>
        <v>0</v>
      </c>
    </row>
    <row r="3010" spans="2:8" x14ac:dyDescent="0.25">
      <c r="B3010" s="71"/>
      <c r="C3010" s="55"/>
      <c r="D3010" s="71"/>
      <c r="E3010" s="69"/>
      <c r="F3010" s="64"/>
      <c r="G3010" s="64"/>
      <c r="H3010" s="50"/>
    </row>
    <row r="3011" spans="2:8" x14ac:dyDescent="0.25">
      <c r="B3011" s="93">
        <f>B3009+0.01</f>
        <v>16.140000000000008</v>
      </c>
      <c r="C3011" s="55" t="s">
        <v>487</v>
      </c>
      <c r="D3011" s="71" t="s">
        <v>8</v>
      </c>
      <c r="E3011" s="106">
        <v>1</v>
      </c>
      <c r="F3011" s="136">
        <v>0</v>
      </c>
      <c r="G3011" s="136">
        <v>0</v>
      </c>
      <c r="H3011" s="136">
        <f t="shared" ref="H3011" si="683">SUM(F3011+G3011)*E3011</f>
        <v>0</v>
      </c>
    </row>
    <row r="3012" spans="2:8" x14ac:dyDescent="0.25">
      <c r="B3012" s="68"/>
      <c r="C3012" s="55"/>
      <c r="D3012" s="71"/>
      <c r="E3012" s="69"/>
      <c r="F3012" s="64"/>
      <c r="G3012" s="64"/>
      <c r="H3012" s="50"/>
    </row>
    <row r="3013" spans="2:8" x14ac:dyDescent="0.25">
      <c r="B3013" s="68"/>
      <c r="C3013" s="54" t="s">
        <v>489</v>
      </c>
      <c r="D3013" s="68"/>
      <c r="E3013" s="69"/>
      <c r="F3013" s="64"/>
      <c r="G3013" s="64"/>
      <c r="H3013" s="50"/>
    </row>
    <row r="3014" spans="2:8" x14ac:dyDescent="0.25">
      <c r="B3014" s="68"/>
      <c r="C3014" s="42"/>
      <c r="D3014" s="68"/>
      <c r="E3014" s="69"/>
      <c r="F3014" s="64"/>
      <c r="G3014" s="64"/>
      <c r="H3014" s="50"/>
    </row>
    <row r="3015" spans="2:8" x14ac:dyDescent="0.25">
      <c r="B3015" s="68"/>
      <c r="C3015" s="42" t="s">
        <v>197</v>
      </c>
      <c r="D3015" s="68"/>
      <c r="E3015" s="69"/>
      <c r="F3015" s="64"/>
      <c r="G3015" s="64"/>
      <c r="H3015" s="50"/>
    </row>
    <row r="3016" spans="2:8" x14ac:dyDescent="0.25">
      <c r="B3016" s="68"/>
      <c r="C3016" s="42"/>
      <c r="D3016" s="68"/>
      <c r="E3016" s="69"/>
      <c r="F3016" s="64"/>
      <c r="G3016" s="64"/>
      <c r="H3016" s="50"/>
    </row>
    <row r="3017" spans="2:8" ht="124.2" x14ac:dyDescent="0.25">
      <c r="B3017" s="93">
        <f>B3011+0.01</f>
        <v>16.150000000000009</v>
      </c>
      <c r="C3017" s="55" t="s">
        <v>490</v>
      </c>
      <c r="D3017" s="71" t="s">
        <v>9</v>
      </c>
      <c r="E3017" s="106">
        <v>1</v>
      </c>
      <c r="F3017" s="136">
        <v>0</v>
      </c>
      <c r="G3017" s="136">
        <v>0</v>
      </c>
      <c r="H3017" s="136">
        <f t="shared" ref="H3017" si="684">SUM(F3017+G3017)*E3017</f>
        <v>0</v>
      </c>
    </row>
    <row r="3018" spans="2:8" x14ac:dyDescent="0.25">
      <c r="B3018" s="68"/>
      <c r="C3018" s="55"/>
      <c r="D3018" s="71"/>
      <c r="E3018" s="69"/>
      <c r="F3018" s="64"/>
      <c r="G3018" s="64"/>
      <c r="H3018" s="50"/>
    </row>
    <row r="3019" spans="2:8" x14ac:dyDescent="0.25">
      <c r="B3019" s="68"/>
      <c r="C3019" s="55"/>
      <c r="D3019" s="71"/>
      <c r="E3019" s="69"/>
      <c r="F3019" s="64"/>
      <c r="G3019" s="64"/>
      <c r="H3019" s="50"/>
    </row>
    <row r="3020" spans="2:8" x14ac:dyDescent="0.25">
      <c r="B3020" s="68"/>
      <c r="C3020" s="55"/>
      <c r="D3020" s="71"/>
      <c r="E3020" s="69"/>
      <c r="F3020" s="64"/>
      <c r="G3020" s="64"/>
      <c r="H3020" s="50"/>
    </row>
    <row r="3021" spans="2:8" x14ac:dyDescent="0.25">
      <c r="B3021" s="68"/>
      <c r="C3021" s="42"/>
      <c r="D3021" s="68"/>
      <c r="E3021" s="69"/>
      <c r="F3021" s="64"/>
      <c r="G3021" s="64"/>
      <c r="H3021" s="50"/>
    </row>
    <row r="3022" spans="2:8" x14ac:dyDescent="0.25">
      <c r="B3022" s="68"/>
      <c r="C3022" s="54"/>
      <c r="D3022" s="68"/>
      <c r="E3022" s="69"/>
      <c r="F3022" s="64"/>
      <c r="G3022" s="64"/>
      <c r="H3022" s="50"/>
    </row>
    <row r="3023" spans="2:8" x14ac:dyDescent="0.25">
      <c r="B3023" s="68"/>
      <c r="C3023" s="42"/>
      <c r="D3023" s="68"/>
      <c r="E3023" s="69"/>
      <c r="F3023" s="64"/>
      <c r="G3023" s="64"/>
      <c r="H3023" s="50"/>
    </row>
    <row r="3024" spans="2:8" x14ac:dyDescent="0.25">
      <c r="B3024" s="68"/>
      <c r="C3024" s="42"/>
      <c r="D3024" s="68"/>
      <c r="E3024" s="69"/>
      <c r="F3024" s="64"/>
      <c r="G3024" s="64"/>
      <c r="H3024" s="50"/>
    </row>
    <row r="3025" spans="2:8" x14ac:dyDescent="0.25">
      <c r="B3025" s="68"/>
      <c r="C3025" s="42"/>
      <c r="D3025" s="68"/>
      <c r="E3025" s="69"/>
      <c r="F3025" s="64"/>
      <c r="G3025" s="64"/>
      <c r="H3025" s="50"/>
    </row>
    <row r="3026" spans="2:8" x14ac:dyDescent="0.25">
      <c r="B3026" s="118"/>
      <c r="C3026" s="119" t="s">
        <v>25</v>
      </c>
      <c r="D3026" s="104"/>
      <c r="E3026" s="104"/>
      <c r="F3026" s="104"/>
      <c r="G3026" s="108"/>
      <c r="H3026" s="153">
        <f>SUM(H2964:H3024)</f>
        <v>0</v>
      </c>
    </row>
    <row r="3027" spans="2:8" x14ac:dyDescent="0.25">
      <c r="B3027" s="65" t="s">
        <v>1</v>
      </c>
      <c r="C3027" s="43" t="s">
        <v>2</v>
      </c>
      <c r="D3027" s="65" t="s">
        <v>3</v>
      </c>
      <c r="E3027" s="66" t="s">
        <v>4</v>
      </c>
      <c r="F3027" s="66" t="s">
        <v>5</v>
      </c>
      <c r="G3027" s="66" t="s">
        <v>22</v>
      </c>
      <c r="H3027" s="67" t="s">
        <v>23</v>
      </c>
    </row>
    <row r="3028" spans="2:8" ht="14.4" thickBot="1" x14ac:dyDescent="0.3">
      <c r="B3028" s="68"/>
      <c r="C3028" s="21" t="s">
        <v>26</v>
      </c>
      <c r="D3028" s="71"/>
      <c r="E3028" s="69"/>
      <c r="F3028" s="64"/>
      <c r="G3028" s="64"/>
      <c r="H3028" s="141">
        <f>SUM(H3026)</f>
        <v>0</v>
      </c>
    </row>
    <row r="3029" spans="2:8" ht="14.4" thickTop="1" x14ac:dyDescent="0.25">
      <c r="B3029" s="68"/>
      <c r="C3029" s="42"/>
      <c r="D3029" s="68"/>
      <c r="E3029" s="69"/>
      <c r="F3029" s="64"/>
      <c r="G3029" s="64"/>
      <c r="H3029" s="50"/>
    </row>
    <row r="3030" spans="2:8" x14ac:dyDescent="0.25">
      <c r="B3030" s="68"/>
      <c r="C3030" s="42" t="s">
        <v>198</v>
      </c>
      <c r="D3030" s="71"/>
      <c r="E3030" s="69"/>
      <c r="F3030" s="64"/>
      <c r="G3030" s="64"/>
      <c r="H3030" s="50"/>
    </row>
    <row r="3031" spans="2:8" x14ac:dyDescent="0.25">
      <c r="B3031" s="68"/>
      <c r="C3031" s="42"/>
      <c r="D3031" s="71"/>
      <c r="E3031" s="69"/>
      <c r="F3031" s="64"/>
      <c r="G3031" s="64"/>
      <c r="H3031" s="50"/>
    </row>
    <row r="3032" spans="2:8" ht="41.4" x14ac:dyDescent="0.25">
      <c r="B3032" s="93">
        <f>B3017+0.01</f>
        <v>16.160000000000011</v>
      </c>
      <c r="C3032" s="55" t="s">
        <v>491</v>
      </c>
      <c r="D3032" s="71" t="s">
        <v>9</v>
      </c>
      <c r="E3032" s="106">
        <v>1</v>
      </c>
      <c r="F3032" s="136">
        <v>0</v>
      </c>
      <c r="G3032" s="136">
        <v>0</v>
      </c>
      <c r="H3032" s="136">
        <f t="shared" ref="H3032" si="685">SUM(F3032+G3032)*E3032</f>
        <v>0</v>
      </c>
    </row>
    <row r="3033" spans="2:8" x14ac:dyDescent="0.25">
      <c r="B3033" s="93"/>
      <c r="C3033" s="42"/>
      <c r="D3033" s="71"/>
      <c r="E3033" s="69"/>
      <c r="F3033" s="64"/>
      <c r="G3033" s="64"/>
      <c r="H3033" s="50"/>
    </row>
    <row r="3034" spans="2:8" ht="27.6" x14ac:dyDescent="0.25">
      <c r="B3034" s="93">
        <f>B3032+0.01</f>
        <v>16.170000000000012</v>
      </c>
      <c r="C3034" s="55" t="s">
        <v>941</v>
      </c>
      <c r="D3034" s="71" t="s">
        <v>9</v>
      </c>
      <c r="E3034" s="106">
        <v>1</v>
      </c>
      <c r="F3034" s="136">
        <v>0</v>
      </c>
      <c r="G3034" s="136">
        <v>0</v>
      </c>
      <c r="H3034" s="136">
        <f t="shared" ref="H3034" si="686">SUM(F3034+G3034)*E3034</f>
        <v>0</v>
      </c>
    </row>
    <row r="3035" spans="2:8" x14ac:dyDescent="0.25">
      <c r="B3035" s="93"/>
      <c r="C3035" s="42"/>
      <c r="D3035" s="68"/>
      <c r="E3035" s="69"/>
      <c r="F3035" s="64"/>
      <c r="G3035" s="64"/>
      <c r="H3035" s="50"/>
    </row>
    <row r="3036" spans="2:8" x14ac:dyDescent="0.25">
      <c r="B3036" s="93"/>
      <c r="C3036" s="42" t="s">
        <v>199</v>
      </c>
      <c r="D3036" s="68"/>
      <c r="E3036" s="69"/>
      <c r="F3036" s="64"/>
      <c r="G3036" s="64"/>
      <c r="H3036" s="50"/>
    </row>
    <row r="3037" spans="2:8" x14ac:dyDescent="0.25">
      <c r="B3037" s="93"/>
      <c r="C3037" s="42"/>
      <c r="D3037" s="68"/>
      <c r="E3037" s="69"/>
      <c r="F3037" s="64"/>
      <c r="G3037" s="64"/>
      <c r="H3037" s="50"/>
    </row>
    <row r="3038" spans="2:8" ht="55.2" x14ac:dyDescent="0.25">
      <c r="B3038" s="93"/>
      <c r="C3038" s="42" t="s">
        <v>200</v>
      </c>
      <c r="D3038" s="68"/>
      <c r="E3038" s="69"/>
      <c r="F3038" s="64"/>
      <c r="G3038" s="64"/>
      <c r="H3038" s="50"/>
    </row>
    <row r="3039" spans="2:8" x14ac:dyDescent="0.25">
      <c r="B3039" s="68"/>
      <c r="C3039" s="42"/>
      <c r="D3039" s="68"/>
      <c r="E3039" s="69"/>
      <c r="F3039" s="64"/>
      <c r="G3039" s="64"/>
      <c r="H3039" s="50"/>
    </row>
    <row r="3040" spans="2:8" x14ac:dyDescent="0.25">
      <c r="B3040" s="68"/>
      <c r="C3040" s="42" t="s">
        <v>201</v>
      </c>
      <c r="D3040" s="68"/>
      <c r="E3040" s="69"/>
      <c r="F3040" s="64"/>
      <c r="G3040" s="64"/>
      <c r="H3040" s="50"/>
    </row>
    <row r="3041" spans="2:8" ht="27.6" x14ac:dyDescent="0.25">
      <c r="B3041" s="68"/>
      <c r="C3041" s="42" t="s">
        <v>867</v>
      </c>
      <c r="D3041" s="68"/>
      <c r="E3041" s="69"/>
      <c r="F3041" s="64"/>
      <c r="G3041" s="64"/>
      <c r="H3041" s="50"/>
    </row>
    <row r="3042" spans="2:8" x14ac:dyDescent="0.25">
      <c r="B3042" s="68"/>
      <c r="C3042" s="42"/>
      <c r="D3042" s="68"/>
      <c r="E3042" s="69"/>
      <c r="F3042" s="64"/>
      <c r="G3042" s="64"/>
      <c r="H3042" s="50"/>
    </row>
    <row r="3043" spans="2:8" ht="27.6" x14ac:dyDescent="0.25">
      <c r="B3043" s="68"/>
      <c r="C3043" s="42" t="s">
        <v>202</v>
      </c>
      <c r="D3043" s="68"/>
      <c r="E3043" s="69"/>
      <c r="F3043" s="64"/>
      <c r="G3043" s="64"/>
      <c r="H3043" s="50"/>
    </row>
    <row r="3044" spans="2:8" x14ac:dyDescent="0.25">
      <c r="B3044" s="68"/>
      <c r="C3044" s="42"/>
      <c r="D3044" s="68"/>
      <c r="E3044" s="69"/>
      <c r="F3044" s="64"/>
      <c r="G3044" s="64"/>
      <c r="H3044" s="50"/>
    </row>
    <row r="3045" spans="2:8" x14ac:dyDescent="0.25">
      <c r="B3045" s="68"/>
      <c r="C3045" s="42" t="s">
        <v>203</v>
      </c>
      <c r="D3045" s="68"/>
      <c r="E3045" s="69"/>
      <c r="F3045" s="64"/>
      <c r="G3045" s="64"/>
      <c r="H3045" s="50"/>
    </row>
    <row r="3046" spans="2:8" ht="27.6" x14ac:dyDescent="0.25">
      <c r="B3046" s="68"/>
      <c r="C3046" s="42" t="s">
        <v>204</v>
      </c>
      <c r="D3046" s="68"/>
      <c r="E3046" s="69"/>
      <c r="F3046" s="64"/>
      <c r="G3046" s="64"/>
      <c r="H3046" s="50"/>
    </row>
    <row r="3047" spans="2:8" x14ac:dyDescent="0.25">
      <c r="B3047" s="68"/>
      <c r="C3047" s="42" t="s">
        <v>205</v>
      </c>
      <c r="D3047" s="68"/>
      <c r="E3047" s="69"/>
      <c r="F3047" s="64"/>
      <c r="G3047" s="64"/>
      <c r="H3047" s="50"/>
    </row>
    <row r="3048" spans="2:8" x14ac:dyDescent="0.25">
      <c r="B3048" s="68"/>
      <c r="C3048" s="42"/>
      <c r="D3048" s="68"/>
      <c r="E3048" s="69"/>
      <c r="F3048" s="64"/>
      <c r="G3048" s="64"/>
      <c r="H3048" s="50"/>
    </row>
    <row r="3049" spans="2:8" x14ac:dyDescent="0.25">
      <c r="B3049" s="68"/>
      <c r="C3049" s="42" t="s">
        <v>206</v>
      </c>
      <c r="D3049" s="68"/>
      <c r="E3049" s="69"/>
      <c r="F3049" s="64"/>
      <c r="G3049" s="64"/>
      <c r="H3049" s="50"/>
    </row>
    <row r="3050" spans="2:8" ht="27.6" x14ac:dyDescent="0.25">
      <c r="B3050" s="68"/>
      <c r="C3050" s="42" t="s">
        <v>207</v>
      </c>
      <c r="D3050" s="68"/>
      <c r="E3050" s="69"/>
      <c r="F3050" s="64"/>
      <c r="G3050" s="64"/>
      <c r="H3050" s="50"/>
    </row>
    <row r="3051" spans="2:8" x14ac:dyDescent="0.25">
      <c r="B3051" s="68"/>
      <c r="C3051" s="42" t="s">
        <v>208</v>
      </c>
      <c r="D3051" s="68"/>
      <c r="E3051" s="69"/>
      <c r="F3051" s="64"/>
      <c r="G3051" s="64"/>
      <c r="H3051" s="50"/>
    </row>
    <row r="3052" spans="2:8" x14ac:dyDescent="0.25">
      <c r="B3052" s="68"/>
      <c r="C3052" s="42" t="s">
        <v>209</v>
      </c>
      <c r="D3052" s="68"/>
      <c r="E3052" s="69"/>
      <c r="F3052" s="64"/>
      <c r="G3052" s="64"/>
      <c r="H3052" s="50"/>
    </row>
    <row r="3053" spans="2:8" x14ac:dyDescent="0.25">
      <c r="B3053" s="68"/>
      <c r="C3053" s="42" t="s">
        <v>1039</v>
      </c>
      <c r="D3053" s="68"/>
      <c r="E3053" s="69"/>
      <c r="F3053" s="64"/>
      <c r="G3053" s="64"/>
      <c r="H3053" s="50"/>
    </row>
    <row r="3054" spans="2:8" ht="27.6" x14ac:dyDescent="0.25">
      <c r="B3054" s="68"/>
      <c r="C3054" s="42" t="s">
        <v>210</v>
      </c>
      <c r="D3054" s="68"/>
      <c r="E3054" s="69"/>
      <c r="F3054" s="64"/>
      <c r="G3054" s="64"/>
      <c r="H3054" s="50"/>
    </row>
    <row r="3055" spans="2:8" ht="27.6" x14ac:dyDescent="0.25">
      <c r="B3055" s="68"/>
      <c r="C3055" s="42" t="s">
        <v>211</v>
      </c>
      <c r="D3055" s="68"/>
      <c r="E3055" s="69"/>
      <c r="F3055" s="64"/>
      <c r="G3055" s="64"/>
      <c r="H3055" s="50"/>
    </row>
    <row r="3056" spans="2:8" x14ac:dyDescent="0.25">
      <c r="B3056" s="68"/>
      <c r="C3056" s="55"/>
      <c r="D3056" s="68"/>
      <c r="E3056" s="69"/>
      <c r="F3056" s="64"/>
      <c r="G3056" s="64"/>
      <c r="H3056" s="50"/>
    </row>
    <row r="3057" spans="2:8" x14ac:dyDescent="0.25">
      <c r="B3057" s="93">
        <f>B3034+0.01</f>
        <v>16.180000000000014</v>
      </c>
      <c r="C3057" s="55" t="s">
        <v>492</v>
      </c>
      <c r="D3057" s="71" t="s">
        <v>9</v>
      </c>
      <c r="E3057" s="106">
        <v>1</v>
      </c>
      <c r="F3057" s="136">
        <v>0</v>
      </c>
      <c r="G3057" s="136">
        <v>0</v>
      </c>
      <c r="H3057" s="136">
        <f t="shared" ref="H3057" si="687">SUM(F3057+G3057)*E3057</f>
        <v>0</v>
      </c>
    </row>
    <row r="3058" spans="2:8" x14ac:dyDescent="0.25">
      <c r="B3058" s="68"/>
      <c r="C3058" s="55"/>
      <c r="D3058" s="68"/>
      <c r="E3058" s="69"/>
      <c r="F3058" s="64"/>
      <c r="G3058" s="64"/>
      <c r="H3058" s="50"/>
    </row>
    <row r="3059" spans="2:8" x14ac:dyDescent="0.25">
      <c r="B3059" s="68"/>
      <c r="C3059" s="42" t="s">
        <v>212</v>
      </c>
      <c r="D3059" s="68"/>
      <c r="E3059" s="69"/>
      <c r="F3059" s="64"/>
      <c r="G3059" s="64"/>
      <c r="H3059" s="50"/>
    </row>
    <row r="3060" spans="2:8" x14ac:dyDescent="0.25">
      <c r="B3060" s="68"/>
      <c r="C3060" s="42"/>
      <c r="D3060" s="68"/>
      <c r="E3060" s="69"/>
      <c r="F3060" s="64"/>
      <c r="G3060" s="64"/>
      <c r="H3060" s="50"/>
    </row>
    <row r="3061" spans="2:8" ht="69" x14ac:dyDescent="0.25">
      <c r="B3061" s="68"/>
      <c r="C3061" s="42" t="s">
        <v>213</v>
      </c>
      <c r="D3061" s="68"/>
      <c r="E3061" s="69"/>
      <c r="F3061" s="64"/>
      <c r="G3061" s="64"/>
      <c r="H3061" s="50"/>
    </row>
    <row r="3062" spans="2:8" x14ac:dyDescent="0.25">
      <c r="B3062" s="93"/>
      <c r="C3062" s="52"/>
      <c r="D3062" s="71"/>
      <c r="F3062" s="102"/>
      <c r="G3062" s="102"/>
      <c r="H3062" s="102"/>
    </row>
    <row r="3063" spans="2:8" x14ac:dyDescent="0.25">
      <c r="B3063" s="93">
        <f>B3057+0.01</f>
        <v>16.190000000000015</v>
      </c>
      <c r="C3063" s="52" t="s">
        <v>492</v>
      </c>
      <c r="D3063" s="71" t="s">
        <v>9</v>
      </c>
      <c r="E3063" s="106">
        <v>1</v>
      </c>
      <c r="F3063" s="136">
        <v>0</v>
      </c>
      <c r="G3063" s="136">
        <v>0</v>
      </c>
      <c r="H3063" s="136">
        <f t="shared" ref="H3063" si="688">SUM(F3063+G3063)*E3063</f>
        <v>0</v>
      </c>
    </row>
    <row r="3064" spans="2:8" x14ac:dyDescent="0.25">
      <c r="B3064" s="93"/>
      <c r="C3064" s="52"/>
      <c r="D3064" s="71"/>
      <c r="F3064" s="102"/>
      <c r="G3064" s="102"/>
      <c r="H3064" s="102"/>
    </row>
    <row r="3065" spans="2:8" ht="27.6" x14ac:dyDescent="0.25">
      <c r="B3065" s="93"/>
      <c r="C3065" s="53" t="s">
        <v>214</v>
      </c>
      <c r="D3065" s="71"/>
      <c r="F3065" s="102"/>
      <c r="G3065" s="102"/>
      <c r="H3065" s="102"/>
    </row>
    <row r="3066" spans="2:8" ht="27.6" x14ac:dyDescent="0.25">
      <c r="B3066" s="93"/>
      <c r="C3066" s="53" t="s">
        <v>215</v>
      </c>
      <c r="D3066" s="71"/>
      <c r="F3066" s="102"/>
      <c r="G3066" s="102"/>
      <c r="H3066" s="102"/>
    </row>
    <row r="3067" spans="2:8" ht="27.6" x14ac:dyDescent="0.25">
      <c r="B3067" s="93"/>
      <c r="C3067" s="53" t="s">
        <v>216</v>
      </c>
      <c r="D3067" s="71"/>
      <c r="F3067" s="102"/>
      <c r="G3067" s="102"/>
      <c r="H3067" s="102"/>
    </row>
    <row r="3068" spans="2:8" x14ac:dyDescent="0.25">
      <c r="B3068" s="93"/>
      <c r="C3068" s="53" t="s">
        <v>217</v>
      </c>
      <c r="D3068" s="71"/>
      <c r="F3068" s="102"/>
      <c r="G3068" s="102"/>
      <c r="H3068" s="102"/>
    </row>
    <row r="3069" spans="2:8" x14ac:dyDescent="0.25">
      <c r="B3069" s="93"/>
      <c r="C3069" s="53" t="s">
        <v>218</v>
      </c>
      <c r="D3069" s="71"/>
      <c r="F3069" s="102"/>
      <c r="G3069" s="102"/>
      <c r="H3069" s="102"/>
    </row>
    <row r="3070" spans="2:8" x14ac:dyDescent="0.25">
      <c r="B3070" s="93"/>
      <c r="C3070" s="53" t="s">
        <v>219</v>
      </c>
      <c r="D3070" s="71"/>
      <c r="F3070" s="102"/>
      <c r="G3070" s="102"/>
      <c r="H3070" s="102"/>
    </row>
    <row r="3071" spans="2:8" ht="27.6" x14ac:dyDescent="0.25">
      <c r="B3071" s="93"/>
      <c r="C3071" s="53" t="s">
        <v>220</v>
      </c>
      <c r="D3071" s="71"/>
      <c r="F3071" s="102"/>
      <c r="G3071" s="102"/>
      <c r="H3071" s="102"/>
    </row>
    <row r="3072" spans="2:8" ht="27.6" x14ac:dyDescent="0.25">
      <c r="B3072" s="93"/>
      <c r="C3072" s="53" t="s">
        <v>221</v>
      </c>
      <c r="D3072" s="71"/>
      <c r="F3072" s="102"/>
      <c r="G3072" s="102"/>
      <c r="H3072" s="102"/>
    </row>
    <row r="3073" spans="2:8" x14ac:dyDescent="0.25">
      <c r="B3073" s="93"/>
      <c r="C3073" s="53" t="s">
        <v>222</v>
      </c>
      <c r="D3073" s="71"/>
      <c r="F3073" s="102"/>
      <c r="G3073" s="102"/>
      <c r="H3073" s="102"/>
    </row>
    <row r="3074" spans="2:8" x14ac:dyDescent="0.25">
      <c r="B3074" s="93"/>
      <c r="C3074" s="53" t="s">
        <v>223</v>
      </c>
      <c r="D3074" s="71"/>
      <c r="F3074" s="102"/>
      <c r="G3074" s="102"/>
      <c r="H3074" s="102"/>
    </row>
    <row r="3075" spans="2:8" x14ac:dyDescent="0.25">
      <c r="B3075" s="93"/>
      <c r="C3075" s="53" t="s">
        <v>224</v>
      </c>
      <c r="D3075" s="71"/>
      <c r="F3075" s="102"/>
      <c r="G3075" s="102"/>
      <c r="H3075" s="102"/>
    </row>
    <row r="3076" spans="2:8" x14ac:dyDescent="0.25">
      <c r="B3076" s="93"/>
      <c r="C3076" s="53" t="s">
        <v>225</v>
      </c>
      <c r="D3076" s="71"/>
      <c r="F3076" s="102"/>
      <c r="G3076" s="102"/>
      <c r="H3076" s="102"/>
    </row>
    <row r="3077" spans="2:8" x14ac:dyDescent="0.25">
      <c r="B3077" s="93"/>
      <c r="C3077" s="52"/>
      <c r="D3077" s="71"/>
      <c r="F3077" s="102"/>
      <c r="G3077" s="102"/>
      <c r="H3077" s="102"/>
    </row>
    <row r="3078" spans="2:8" x14ac:dyDescent="0.25">
      <c r="B3078" s="93">
        <f>B3063+0.01</f>
        <v>16.200000000000017</v>
      </c>
      <c r="C3078" s="52" t="s">
        <v>493</v>
      </c>
      <c r="D3078" s="71" t="s">
        <v>8</v>
      </c>
      <c r="E3078" s="106">
        <v>1</v>
      </c>
      <c r="F3078" s="136">
        <v>0</v>
      </c>
      <c r="G3078" s="136">
        <v>0</v>
      </c>
      <c r="H3078" s="136">
        <f t="shared" ref="H3078" si="689">SUM(F3078+G3078)*E3078</f>
        <v>0</v>
      </c>
    </row>
    <row r="3079" spans="2:8" x14ac:dyDescent="0.25">
      <c r="B3079" s="93"/>
      <c r="C3079" s="52"/>
      <c r="D3079" s="71"/>
      <c r="F3079" s="102"/>
      <c r="G3079" s="102"/>
      <c r="H3079" s="102"/>
    </row>
    <row r="3080" spans="2:8" x14ac:dyDescent="0.25">
      <c r="B3080" s="93">
        <f>B3078+0.01</f>
        <v>16.210000000000019</v>
      </c>
      <c r="C3080" s="52" t="s">
        <v>942</v>
      </c>
      <c r="D3080" s="71" t="s">
        <v>8</v>
      </c>
      <c r="E3080" s="106">
        <v>1</v>
      </c>
      <c r="F3080" s="136">
        <v>0</v>
      </c>
      <c r="G3080" s="136">
        <v>0</v>
      </c>
      <c r="H3080" s="136">
        <f t="shared" ref="H3080" si="690">SUM(F3080+G3080)*E3080</f>
        <v>0</v>
      </c>
    </row>
    <row r="3081" spans="2:8" x14ac:dyDescent="0.25">
      <c r="B3081" s="93"/>
      <c r="C3081" s="52"/>
      <c r="D3081" s="71"/>
      <c r="F3081" s="102"/>
      <c r="G3081" s="102"/>
      <c r="H3081" s="102"/>
    </row>
    <row r="3082" spans="2:8" x14ac:dyDescent="0.25">
      <c r="B3082" s="93">
        <f>B3080+0.01</f>
        <v>16.22000000000002</v>
      </c>
      <c r="C3082" s="52" t="s">
        <v>494</v>
      </c>
      <c r="D3082" s="71" t="s">
        <v>8</v>
      </c>
      <c r="E3082" s="106">
        <v>1</v>
      </c>
      <c r="F3082" s="136">
        <v>0</v>
      </c>
      <c r="G3082" s="136">
        <v>0</v>
      </c>
      <c r="H3082" s="136">
        <f t="shared" ref="H3082" si="691">SUM(F3082+G3082)*E3082</f>
        <v>0</v>
      </c>
    </row>
    <row r="3083" spans="2:8" x14ac:dyDescent="0.25">
      <c r="B3083" s="93"/>
      <c r="C3083" s="52"/>
      <c r="D3083" s="71"/>
      <c r="F3083" s="102"/>
      <c r="G3083" s="102"/>
      <c r="H3083" s="102"/>
    </row>
    <row r="3084" spans="2:8" x14ac:dyDescent="0.25">
      <c r="B3084" s="93"/>
      <c r="C3084" s="52"/>
      <c r="D3084" s="71"/>
      <c r="F3084" s="102"/>
      <c r="G3084" s="102"/>
      <c r="H3084" s="102"/>
    </row>
    <row r="3085" spans="2:8" x14ac:dyDescent="0.25">
      <c r="B3085" s="93"/>
      <c r="C3085" s="52"/>
      <c r="D3085" s="71"/>
      <c r="F3085" s="102"/>
      <c r="G3085" s="102"/>
      <c r="H3085" s="102"/>
    </row>
    <row r="3086" spans="2:8" x14ac:dyDescent="0.25">
      <c r="B3086" s="93"/>
      <c r="C3086" s="52"/>
      <c r="D3086" s="71"/>
      <c r="F3086" s="102"/>
      <c r="G3086" s="102"/>
      <c r="H3086" s="102"/>
    </row>
    <row r="3087" spans="2:8" ht="27.6" x14ac:dyDescent="0.25">
      <c r="B3087" s="210" t="s">
        <v>18</v>
      </c>
      <c r="C3087" s="184" t="s">
        <v>1101</v>
      </c>
      <c r="D3087" s="71"/>
      <c r="F3087" s="102"/>
      <c r="G3087" s="102"/>
      <c r="H3087" s="102"/>
    </row>
    <row r="3088" spans="2:8" x14ac:dyDescent="0.25">
      <c r="B3088" s="93"/>
      <c r="C3088" s="52"/>
      <c r="D3088" s="71"/>
      <c r="F3088" s="102"/>
      <c r="G3088" s="102"/>
      <c r="H3088" s="102"/>
    </row>
    <row r="3089" spans="2:8" x14ac:dyDescent="0.25">
      <c r="B3089" s="93"/>
      <c r="C3089" s="52"/>
      <c r="D3089" s="71"/>
      <c r="F3089" s="102"/>
      <c r="G3089" s="102"/>
      <c r="H3089" s="102"/>
    </row>
    <row r="3090" spans="2:8" x14ac:dyDescent="0.25">
      <c r="B3090" s="93"/>
      <c r="C3090" s="52"/>
      <c r="D3090" s="71"/>
      <c r="F3090" s="102"/>
      <c r="G3090" s="102"/>
      <c r="H3090" s="102"/>
    </row>
    <row r="3091" spans="2:8" x14ac:dyDescent="0.25">
      <c r="B3091" s="93"/>
      <c r="C3091" s="52"/>
      <c r="D3091" s="71"/>
      <c r="F3091" s="102"/>
      <c r="G3091" s="102"/>
      <c r="H3091" s="102"/>
    </row>
    <row r="3092" spans="2:8" x14ac:dyDescent="0.25">
      <c r="B3092" s="93"/>
      <c r="C3092" s="52"/>
      <c r="D3092" s="71"/>
      <c r="F3092" s="102"/>
      <c r="G3092" s="102"/>
      <c r="H3092" s="102"/>
    </row>
    <row r="3093" spans="2:8" x14ac:dyDescent="0.25">
      <c r="B3093" s="188" t="s">
        <v>1012</v>
      </c>
      <c r="C3093" s="189"/>
      <c r="D3093" s="189"/>
      <c r="E3093" s="189"/>
      <c r="F3093" s="190"/>
      <c r="G3093" s="108"/>
      <c r="H3093" s="153">
        <f>SUM(H3028:H3091)</f>
        <v>0</v>
      </c>
    </row>
  </sheetData>
  <sheetProtection algorithmName="SHA-512" hashValue="JviJXxYqGC00zsVwWxvxWgYDA15ZbHEKD0g/aMntrUocm6wCnf25adOjdVGWE00vA+CdF5PWLHZOjSXmx7MaYA==" saltValue="Mq/NHMfB22fEZ2oIBYrpcg==" spinCount="100000" sheet="1" objects="1" scenarios="1"/>
  <mergeCells count="18">
    <mergeCell ref="B152:G152"/>
    <mergeCell ref="B613:G613"/>
    <mergeCell ref="B1088:G1088"/>
    <mergeCell ref="B1144:G1144"/>
    <mergeCell ref="B844:G844"/>
    <mergeCell ref="B1309:G1309"/>
    <mergeCell ref="B1718:F1718"/>
    <mergeCell ref="B1804:G1804"/>
    <mergeCell ref="B1949:G1949"/>
    <mergeCell ref="B2093:G2093"/>
    <mergeCell ref="B1386:F1386"/>
    <mergeCell ref="B1449:F1449"/>
    <mergeCell ref="B2419:G2419"/>
    <mergeCell ref="B2565:G2565"/>
    <mergeCell ref="B2734:G2734"/>
    <mergeCell ref="B3093:F3093"/>
    <mergeCell ref="B2797:G2797"/>
    <mergeCell ref="B2961:G2961"/>
  </mergeCells>
  <pageMargins left="0.39370078740157483" right="0.23622047244094491" top="0.74803149606299213" bottom="0.74803149606299213" header="0.31496062992125984" footer="0.31496062992125984"/>
  <pageSetup paperSize="9" scale="58" fitToHeight="0" orientation="portrait" r:id="rId1"/>
  <headerFooter alignWithMargins="0"/>
  <rowBreaks count="40" manualBreakCount="40">
    <brk id="68" min="1" max="7" man="1"/>
    <brk id="152" min="1" max="7" man="1"/>
    <brk id="217" min="1" max="7" man="1"/>
    <brk id="295" min="1" max="7" man="1"/>
    <brk id="369" min="1" max="7" man="1"/>
    <brk id="444" min="1" max="7" man="1"/>
    <brk id="526" min="1" max="7" man="1"/>
    <brk id="613" min="1" max="7" man="1"/>
    <brk id="690" min="1" max="7" man="1"/>
    <brk id="762" min="1" max="7" man="1"/>
    <brk id="844" min="1" max="7" man="1"/>
    <brk id="912" min="1" max="7" man="1"/>
    <brk id="999" min="1" max="7" man="1"/>
    <brk id="1088" min="1" max="7" man="1"/>
    <brk id="1144" min="1" max="7" man="1"/>
    <brk id="1226" min="1" max="7" man="1"/>
    <brk id="1309" min="1" max="7" man="1"/>
    <brk id="1386" min="1" max="7" man="1"/>
    <brk id="1449" min="1" max="7" man="1"/>
    <brk id="1516" min="1" max="7" man="1"/>
    <brk id="1568" min="1" max="7" man="1"/>
    <brk id="1643" min="1" max="7" man="1"/>
    <brk id="1718" min="1" max="7" man="1"/>
    <brk id="1804" min="1" max="7" man="1"/>
    <brk id="1876" min="1" max="7" man="1"/>
    <brk id="1949" min="1" max="7" man="1"/>
    <brk id="2016" min="1" max="7" man="1"/>
    <brk id="2093" min="1" max="7" man="1"/>
    <brk id="2179" min="1" max="7" man="1"/>
    <brk id="2263" min="1" max="7" man="1"/>
    <brk id="2341" min="1" max="7" man="1"/>
    <brk id="2419" min="1" max="7" man="1"/>
    <brk id="2491" min="1" max="7" man="1"/>
    <brk id="2565" min="1" max="7" man="1"/>
    <brk id="2651" min="1" max="7" man="1"/>
    <brk id="2734" min="1" max="7" man="1"/>
    <brk id="2797" min="1" max="7" man="1"/>
    <brk id="2877" min="1" max="7" man="1"/>
    <brk id="2961" min="1" max="7" man="1"/>
    <brk id="3026" min="1" max="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2"/>
  <sheetViews>
    <sheetView view="pageBreakPreview" topLeftCell="A40" zoomScale="60" zoomScaleNormal="100" zoomScalePageLayoutView="40" workbookViewId="0">
      <selection activeCell="H14" sqref="H14"/>
    </sheetView>
  </sheetViews>
  <sheetFormatPr defaultColWidth="9.109375" defaultRowHeight="13.2" x14ac:dyDescent="0.25"/>
  <cols>
    <col min="3" max="3" width="34" customWidth="1"/>
    <col min="6" max="6" width="40.6640625" customWidth="1"/>
    <col min="7" max="7" width="20.6640625" customWidth="1"/>
    <col min="8" max="8" width="40.6640625" customWidth="1"/>
    <col min="9" max="9" width="20.6640625" customWidth="1"/>
    <col min="10" max="10" width="40.6640625" customWidth="1"/>
  </cols>
  <sheetData>
    <row r="1" spans="1:10" x14ac:dyDescent="0.25">
      <c r="A1" s="154"/>
      <c r="B1" s="155"/>
      <c r="C1" s="156"/>
      <c r="D1" s="157"/>
      <c r="E1" s="158"/>
      <c r="F1" s="158"/>
      <c r="G1" s="158"/>
      <c r="H1" s="158"/>
      <c r="I1" s="158"/>
      <c r="J1" s="159"/>
    </row>
    <row r="2" spans="1:10" ht="24.6" x14ac:dyDescent="0.25">
      <c r="A2" s="198" t="s">
        <v>28</v>
      </c>
      <c r="B2" s="199"/>
      <c r="C2" s="199"/>
      <c r="D2" s="199"/>
      <c r="E2" s="199"/>
      <c r="F2" s="199"/>
      <c r="G2" s="199"/>
      <c r="H2" s="199"/>
      <c r="I2" s="199"/>
      <c r="J2" s="200"/>
    </row>
    <row r="3" spans="1:10" ht="17.399999999999999" x14ac:dyDescent="0.25">
      <c r="A3" s="160"/>
      <c r="B3" s="22"/>
      <c r="C3" s="22"/>
      <c r="D3" s="22"/>
      <c r="E3" s="22"/>
      <c r="F3" s="22"/>
      <c r="G3" s="22"/>
      <c r="H3" s="22"/>
      <c r="I3" s="22"/>
      <c r="J3" s="161"/>
    </row>
    <row r="4" spans="1:10" ht="30" customHeight="1" x14ac:dyDescent="0.25">
      <c r="A4" s="201" t="s">
        <v>27</v>
      </c>
      <c r="B4" s="202"/>
      <c r="C4" s="202"/>
      <c r="D4" s="202"/>
      <c r="E4" s="202"/>
      <c r="F4" s="202"/>
      <c r="G4" s="202"/>
      <c r="H4" s="202"/>
      <c r="I4" s="202"/>
      <c r="J4" s="203"/>
    </row>
    <row r="5" spans="1:10" ht="15.6" x14ac:dyDescent="0.25">
      <c r="A5" s="204"/>
      <c r="B5" s="205"/>
      <c r="C5" s="205"/>
      <c r="D5" s="205"/>
      <c r="E5" s="205"/>
      <c r="F5" s="205"/>
      <c r="G5" s="205"/>
      <c r="H5" s="205"/>
      <c r="I5" s="205"/>
      <c r="J5" s="206"/>
    </row>
    <row r="6" spans="1:10" ht="15.6" x14ac:dyDescent="0.25">
      <c r="A6" s="162"/>
      <c r="B6" s="135"/>
      <c r="C6" s="135"/>
      <c r="D6" s="135"/>
      <c r="E6" s="135"/>
      <c r="F6" s="135"/>
      <c r="G6" s="135"/>
      <c r="H6" s="135"/>
      <c r="I6" s="135"/>
      <c r="J6" s="163"/>
    </row>
    <row r="7" spans="1:10" ht="17.399999999999999" x14ac:dyDescent="0.25">
      <c r="A7" s="207" t="s">
        <v>39</v>
      </c>
      <c r="B7" s="208"/>
      <c r="C7" s="208"/>
      <c r="D7" s="208"/>
      <c r="E7" s="208"/>
      <c r="F7" s="208"/>
      <c r="G7" s="208"/>
      <c r="H7" s="208"/>
      <c r="I7" s="208"/>
      <c r="J7" s="209"/>
    </row>
    <row r="8" spans="1:10" ht="18.600000000000001" thickBot="1" x14ac:dyDescent="0.3">
      <c r="A8" s="164"/>
      <c r="B8" s="19"/>
      <c r="C8" s="19"/>
      <c r="D8" s="19"/>
      <c r="E8" s="19"/>
      <c r="F8" s="19"/>
      <c r="G8" s="19"/>
      <c r="H8" s="19"/>
      <c r="I8" s="19"/>
      <c r="J8" s="165"/>
    </row>
    <row r="9" spans="1:10" ht="15" thickTop="1" thickBot="1" x14ac:dyDescent="0.3">
      <c r="A9" s="8"/>
      <c r="B9" s="8"/>
      <c r="C9" s="9"/>
      <c r="D9" s="10"/>
      <c r="E9" s="10"/>
      <c r="F9" s="29" t="s">
        <v>30</v>
      </c>
      <c r="G9" s="195" t="s">
        <v>31</v>
      </c>
      <c r="H9" s="196"/>
      <c r="I9" s="195" t="s">
        <v>32</v>
      </c>
      <c r="J9" s="197"/>
    </row>
    <row r="10" spans="1:10" ht="28.2" thickTop="1" x14ac:dyDescent="0.25">
      <c r="A10" s="8"/>
      <c r="B10" s="8"/>
      <c r="C10" s="9"/>
      <c r="D10" s="10"/>
      <c r="E10" s="9"/>
      <c r="F10" s="24"/>
      <c r="G10" s="32" t="s">
        <v>37</v>
      </c>
      <c r="H10" s="24" t="s">
        <v>38</v>
      </c>
      <c r="I10" s="32" t="s">
        <v>37</v>
      </c>
      <c r="J10" s="7" t="s">
        <v>38</v>
      </c>
    </row>
    <row r="11" spans="1:10" x14ac:dyDescent="0.25">
      <c r="A11" s="5"/>
      <c r="B11" s="5" t="s">
        <v>14</v>
      </c>
      <c r="C11" s="12"/>
      <c r="D11" s="6"/>
      <c r="E11" s="12" t="s">
        <v>0</v>
      </c>
      <c r="F11" s="25"/>
      <c r="G11" s="25"/>
      <c r="H11" s="25"/>
      <c r="I11" s="25"/>
      <c r="J11" s="11"/>
    </row>
    <row r="12" spans="1:10" x14ac:dyDescent="0.25">
      <c r="A12" s="166"/>
      <c r="B12" s="3"/>
      <c r="C12" s="13"/>
      <c r="D12" s="4"/>
      <c r="E12" s="14"/>
      <c r="F12" s="26"/>
      <c r="G12" s="26"/>
      <c r="H12" s="26"/>
      <c r="I12" s="26"/>
      <c r="J12" s="167"/>
    </row>
    <row r="13" spans="1:10" ht="30" customHeight="1" x14ac:dyDescent="0.25">
      <c r="A13" s="166"/>
      <c r="B13" s="92">
        <v>1</v>
      </c>
      <c r="C13" s="23" t="s">
        <v>29</v>
      </c>
      <c r="D13" s="16"/>
      <c r="E13" s="132" t="s">
        <v>1040</v>
      </c>
      <c r="F13" s="27" t="s">
        <v>13</v>
      </c>
      <c r="G13" s="33"/>
      <c r="H13" s="27" t="s">
        <v>13</v>
      </c>
      <c r="I13" s="33"/>
      <c r="J13" s="168" t="s">
        <v>13</v>
      </c>
    </row>
    <row r="14" spans="1:10" ht="20.100000000000001" customHeight="1" x14ac:dyDescent="0.3">
      <c r="A14" s="166"/>
      <c r="B14" s="92"/>
      <c r="C14" s="15"/>
      <c r="D14" s="16"/>
      <c r="E14" s="17"/>
      <c r="F14" s="27"/>
      <c r="G14" s="27"/>
      <c r="H14" s="27"/>
      <c r="I14" s="27"/>
      <c r="J14" s="168"/>
    </row>
    <row r="15" spans="1:10" ht="30" customHeight="1" x14ac:dyDescent="0.25">
      <c r="A15" s="166"/>
      <c r="B15" s="92">
        <v>2</v>
      </c>
      <c r="C15" s="193" t="s">
        <v>498</v>
      </c>
      <c r="D15" s="194"/>
      <c r="E15" s="132" t="s">
        <v>1083</v>
      </c>
      <c r="F15" s="28" t="s">
        <v>13</v>
      </c>
      <c r="G15" s="33"/>
      <c r="H15" s="28" t="s">
        <v>13</v>
      </c>
      <c r="I15" s="33"/>
      <c r="J15" s="169" t="s">
        <v>13</v>
      </c>
    </row>
    <row r="16" spans="1:10" ht="20.100000000000001" customHeight="1" x14ac:dyDescent="0.3">
      <c r="A16" s="166"/>
      <c r="B16" s="92"/>
      <c r="C16" s="15"/>
      <c r="D16" s="16"/>
      <c r="E16" s="17"/>
      <c r="F16" s="28"/>
      <c r="G16" s="28"/>
      <c r="H16" s="28"/>
      <c r="I16" s="28"/>
      <c r="J16" s="169"/>
    </row>
    <row r="17" spans="1:10" s="90" customFormat="1" ht="30" customHeight="1" x14ac:dyDescent="0.25">
      <c r="A17" s="170"/>
      <c r="B17" s="92">
        <v>3</v>
      </c>
      <c r="C17" s="83" t="s">
        <v>656</v>
      </c>
      <c r="D17" s="91"/>
      <c r="E17" s="132" t="s">
        <v>1084</v>
      </c>
      <c r="F17" s="88" t="s">
        <v>13</v>
      </c>
      <c r="G17" s="89"/>
      <c r="H17" s="88" t="s">
        <v>13</v>
      </c>
      <c r="I17" s="89"/>
      <c r="J17" s="171" t="s">
        <v>13</v>
      </c>
    </row>
    <row r="18" spans="1:10" ht="20.100000000000001" customHeight="1" x14ac:dyDescent="0.3">
      <c r="A18" s="166"/>
      <c r="B18" s="94"/>
      <c r="C18" s="15"/>
      <c r="D18" s="16"/>
      <c r="E18" s="17"/>
      <c r="F18" s="28"/>
      <c r="G18" s="28"/>
      <c r="H18" s="28"/>
      <c r="I18" s="28"/>
      <c r="J18" s="169"/>
    </row>
    <row r="19" spans="1:10" s="90" customFormat="1" ht="30" customHeight="1" x14ac:dyDescent="0.25">
      <c r="A19" s="170"/>
      <c r="B19" s="92">
        <v>4</v>
      </c>
      <c r="C19" s="134" t="s">
        <v>871</v>
      </c>
      <c r="D19" s="91"/>
      <c r="E19" s="132" t="s">
        <v>1085</v>
      </c>
      <c r="F19" s="88" t="s">
        <v>13</v>
      </c>
      <c r="G19" s="89"/>
      <c r="H19" s="88" t="s">
        <v>13</v>
      </c>
      <c r="I19" s="89"/>
      <c r="J19" s="171" t="s">
        <v>13</v>
      </c>
    </row>
    <row r="20" spans="1:10" ht="20.100000000000001" customHeight="1" x14ac:dyDescent="0.25">
      <c r="A20" s="166"/>
      <c r="B20" s="92"/>
      <c r="C20" s="23"/>
      <c r="D20" s="16"/>
      <c r="E20" s="17"/>
      <c r="F20" s="28"/>
      <c r="G20" s="33"/>
      <c r="H20" s="28"/>
      <c r="I20" s="33"/>
      <c r="J20" s="169"/>
    </row>
    <row r="21" spans="1:10" ht="30" customHeight="1" x14ac:dyDescent="0.25">
      <c r="A21" s="166"/>
      <c r="B21" s="87">
        <v>5</v>
      </c>
      <c r="C21" s="42" t="s">
        <v>775</v>
      </c>
      <c r="D21" s="16"/>
      <c r="E21" s="132" t="s">
        <v>1041</v>
      </c>
      <c r="F21" s="27" t="s">
        <v>13</v>
      </c>
      <c r="G21" s="33"/>
      <c r="H21" s="27" t="s">
        <v>13</v>
      </c>
      <c r="I21" s="33"/>
      <c r="J21" s="168" t="s">
        <v>13</v>
      </c>
    </row>
    <row r="22" spans="1:10" ht="20.100000000000001" customHeight="1" x14ac:dyDescent="0.25">
      <c r="A22" s="166"/>
      <c r="B22" s="92"/>
      <c r="C22" s="23"/>
      <c r="D22" s="16"/>
      <c r="E22" s="17"/>
      <c r="F22" s="27"/>
      <c r="G22" s="33"/>
      <c r="H22" s="27"/>
      <c r="I22" s="33"/>
      <c r="J22" s="168"/>
    </row>
    <row r="23" spans="1:10" ht="30" customHeight="1" x14ac:dyDescent="0.25">
      <c r="A23" s="166"/>
      <c r="B23" s="92">
        <v>6</v>
      </c>
      <c r="C23" s="85" t="s">
        <v>40</v>
      </c>
      <c r="D23" s="16"/>
      <c r="E23" s="132" t="s">
        <v>1086</v>
      </c>
      <c r="F23" s="28" t="s">
        <v>13</v>
      </c>
      <c r="G23" s="33"/>
      <c r="H23" s="28" t="s">
        <v>13</v>
      </c>
      <c r="I23" s="33"/>
      <c r="J23" s="169" t="s">
        <v>13</v>
      </c>
    </row>
    <row r="24" spans="1:10" ht="20.100000000000001" customHeight="1" x14ac:dyDescent="0.25">
      <c r="A24" s="166"/>
      <c r="B24" s="92"/>
      <c r="C24" s="85"/>
      <c r="D24" s="16"/>
      <c r="E24" s="17"/>
      <c r="F24" s="28"/>
      <c r="G24" s="33"/>
      <c r="H24" s="28"/>
      <c r="I24" s="33"/>
      <c r="J24" s="169"/>
    </row>
    <row r="25" spans="1:10" ht="30" customHeight="1" x14ac:dyDescent="0.25">
      <c r="A25" s="166"/>
      <c r="B25" s="95">
        <v>7</v>
      </c>
      <c r="C25" s="23" t="s">
        <v>1009</v>
      </c>
      <c r="D25" s="16"/>
      <c r="E25" s="132" t="s">
        <v>1087</v>
      </c>
      <c r="F25" s="28" t="s">
        <v>13</v>
      </c>
      <c r="G25" s="33"/>
      <c r="H25" s="28" t="s">
        <v>13</v>
      </c>
      <c r="I25" s="33"/>
      <c r="J25" s="169" t="s">
        <v>13</v>
      </c>
    </row>
    <row r="26" spans="1:10" ht="20.100000000000001" customHeight="1" x14ac:dyDescent="0.25">
      <c r="A26" s="166"/>
      <c r="B26" s="92"/>
      <c r="C26" s="23"/>
      <c r="D26" s="16"/>
      <c r="E26" s="17"/>
      <c r="F26" s="28"/>
      <c r="G26" s="33"/>
      <c r="H26" s="28"/>
      <c r="I26" s="33"/>
      <c r="J26" s="169"/>
    </row>
    <row r="27" spans="1:10" ht="30" customHeight="1" x14ac:dyDescent="0.25">
      <c r="A27" s="166"/>
      <c r="B27" s="92">
        <v>8</v>
      </c>
      <c r="C27" s="86" t="s">
        <v>63</v>
      </c>
      <c r="D27" s="16"/>
      <c r="E27" s="132" t="s">
        <v>1088</v>
      </c>
      <c r="F27" s="28" t="s">
        <v>13</v>
      </c>
      <c r="G27" s="33"/>
      <c r="H27" s="28" t="s">
        <v>13</v>
      </c>
      <c r="I27" s="33"/>
      <c r="J27" s="169" t="s">
        <v>13</v>
      </c>
    </row>
    <row r="28" spans="1:10" ht="20.100000000000001" customHeight="1" x14ac:dyDescent="0.25">
      <c r="A28" s="166" t="s">
        <v>1010</v>
      </c>
      <c r="B28" s="92"/>
      <c r="C28" s="23"/>
      <c r="D28" s="16"/>
      <c r="E28" s="17"/>
      <c r="F28" s="28"/>
      <c r="G28" s="33"/>
      <c r="H28" s="28"/>
      <c r="I28" s="33"/>
      <c r="J28" s="169"/>
    </row>
    <row r="29" spans="1:10" s="90" customFormat="1" ht="30" customHeight="1" x14ac:dyDescent="0.25">
      <c r="A29" s="170"/>
      <c r="B29" s="92">
        <v>9</v>
      </c>
      <c r="C29" s="191" t="s">
        <v>107</v>
      </c>
      <c r="D29" s="192"/>
      <c r="E29" s="132" t="s">
        <v>1089</v>
      </c>
      <c r="F29" s="88" t="s">
        <v>13</v>
      </c>
      <c r="G29" s="89"/>
      <c r="H29" s="88" t="s">
        <v>13</v>
      </c>
      <c r="I29" s="89"/>
      <c r="J29" s="171" t="s">
        <v>13</v>
      </c>
    </row>
    <row r="30" spans="1:10" ht="20.100000000000001" customHeight="1" x14ac:dyDescent="0.25">
      <c r="A30" s="166"/>
      <c r="B30" s="92"/>
      <c r="C30" s="23"/>
      <c r="D30" s="16"/>
      <c r="E30" s="17"/>
      <c r="F30" s="28"/>
      <c r="G30" s="33"/>
      <c r="H30" s="28"/>
      <c r="I30" s="33"/>
      <c r="J30" s="169"/>
    </row>
    <row r="31" spans="1:10" ht="30" customHeight="1" x14ac:dyDescent="0.25">
      <c r="A31" s="166"/>
      <c r="B31" s="92">
        <v>10</v>
      </c>
      <c r="C31" s="85" t="s">
        <v>121</v>
      </c>
      <c r="D31" s="16"/>
      <c r="E31" s="132" t="s">
        <v>1090</v>
      </c>
      <c r="F31" s="27" t="s">
        <v>13</v>
      </c>
      <c r="G31" s="33"/>
      <c r="H31" s="27" t="s">
        <v>13</v>
      </c>
      <c r="I31" s="33"/>
      <c r="J31" s="168" t="s">
        <v>13</v>
      </c>
    </row>
    <row r="32" spans="1:10" ht="20.100000000000001" customHeight="1" x14ac:dyDescent="0.25">
      <c r="A32" s="166"/>
      <c r="B32" s="92"/>
      <c r="C32" s="23"/>
      <c r="D32" s="16"/>
      <c r="E32" s="132"/>
      <c r="F32" s="27"/>
      <c r="G32" s="33"/>
      <c r="H32" s="27"/>
      <c r="I32" s="33"/>
      <c r="J32" s="168"/>
    </row>
    <row r="33" spans="1:10" ht="30" customHeight="1" x14ac:dyDescent="0.25">
      <c r="A33" s="166"/>
      <c r="B33" s="92">
        <v>11</v>
      </c>
      <c r="C33" s="85" t="s">
        <v>130</v>
      </c>
      <c r="D33" s="16"/>
      <c r="E33" s="132" t="s">
        <v>1091</v>
      </c>
      <c r="F33" s="28" t="s">
        <v>13</v>
      </c>
      <c r="G33" s="33"/>
      <c r="H33" s="28" t="s">
        <v>13</v>
      </c>
      <c r="I33" s="33"/>
      <c r="J33" s="169" t="s">
        <v>13</v>
      </c>
    </row>
    <row r="34" spans="1:10" ht="20.100000000000001" customHeight="1" x14ac:dyDescent="0.25">
      <c r="A34" s="166"/>
      <c r="B34" s="92"/>
      <c r="C34" s="84"/>
      <c r="D34" s="16"/>
      <c r="E34" s="17"/>
      <c r="F34" s="28"/>
      <c r="G34" s="33"/>
      <c r="H34" s="28"/>
      <c r="I34" s="33"/>
      <c r="J34" s="169"/>
    </row>
    <row r="35" spans="1:10" ht="30" customHeight="1" x14ac:dyDescent="0.25">
      <c r="A35" s="166"/>
      <c r="B35" s="92">
        <v>12</v>
      </c>
      <c r="C35" s="133" t="s">
        <v>146</v>
      </c>
      <c r="D35" s="16"/>
      <c r="E35" s="132" t="s">
        <v>1042</v>
      </c>
      <c r="F35" s="28" t="s">
        <v>13</v>
      </c>
      <c r="G35" s="33"/>
      <c r="H35" s="28" t="s">
        <v>13</v>
      </c>
      <c r="I35" s="33"/>
      <c r="J35" s="169" t="s">
        <v>13</v>
      </c>
    </row>
    <row r="36" spans="1:10" ht="20.100000000000001" customHeight="1" x14ac:dyDescent="0.25">
      <c r="A36" s="166"/>
      <c r="B36" s="92"/>
      <c r="C36" s="23"/>
      <c r="D36" s="16"/>
      <c r="E36" s="17"/>
      <c r="F36" s="28"/>
      <c r="G36" s="33"/>
      <c r="H36" s="28"/>
      <c r="I36" s="33"/>
      <c r="J36" s="169"/>
    </row>
    <row r="37" spans="1:10" ht="30" customHeight="1" x14ac:dyDescent="0.25">
      <c r="A37" s="166"/>
      <c r="B37" s="92">
        <v>13</v>
      </c>
      <c r="C37" s="133" t="s">
        <v>164</v>
      </c>
      <c r="D37" s="16"/>
      <c r="E37" s="132" t="s">
        <v>1043</v>
      </c>
      <c r="F37" s="28" t="s">
        <v>13</v>
      </c>
      <c r="G37" s="33"/>
      <c r="H37" s="28" t="s">
        <v>13</v>
      </c>
      <c r="I37" s="33"/>
      <c r="J37" s="169" t="s">
        <v>13</v>
      </c>
    </row>
    <row r="38" spans="1:10" ht="20.100000000000001" customHeight="1" x14ac:dyDescent="0.25">
      <c r="A38" s="166"/>
      <c r="B38" s="92"/>
      <c r="C38" s="23"/>
      <c r="D38" s="16"/>
      <c r="E38" s="17"/>
      <c r="F38" s="28"/>
      <c r="G38" s="33"/>
      <c r="H38" s="28"/>
      <c r="I38" s="33"/>
      <c r="J38" s="169"/>
    </row>
    <row r="39" spans="1:10" ht="30" customHeight="1" x14ac:dyDescent="0.25">
      <c r="A39" s="166"/>
      <c r="B39" s="92">
        <v>14</v>
      </c>
      <c r="C39" s="23" t="s">
        <v>176</v>
      </c>
      <c r="D39" s="16"/>
      <c r="E39" s="132" t="s">
        <v>1092</v>
      </c>
      <c r="F39" s="28" t="s">
        <v>13</v>
      </c>
      <c r="G39" s="33"/>
      <c r="H39" s="28" t="s">
        <v>13</v>
      </c>
      <c r="I39" s="33"/>
      <c r="J39" s="169" t="s">
        <v>13</v>
      </c>
    </row>
    <row r="40" spans="1:10" ht="20.100000000000001" customHeight="1" x14ac:dyDescent="0.25">
      <c r="A40" s="166"/>
      <c r="B40" s="92"/>
      <c r="C40" s="23"/>
      <c r="D40" s="16"/>
      <c r="E40" s="17"/>
      <c r="F40" s="28"/>
      <c r="G40" s="33"/>
      <c r="H40" s="28"/>
      <c r="I40" s="33"/>
      <c r="J40" s="169"/>
    </row>
    <row r="41" spans="1:10" ht="30" customHeight="1" x14ac:dyDescent="0.25">
      <c r="A41" s="166"/>
      <c r="B41" s="92">
        <v>15</v>
      </c>
      <c r="C41" s="133" t="s">
        <v>183</v>
      </c>
      <c r="D41" s="16"/>
      <c r="E41" s="132" t="s">
        <v>1093</v>
      </c>
      <c r="F41" s="28" t="s">
        <v>13</v>
      </c>
      <c r="G41" s="33"/>
      <c r="H41" s="28" t="s">
        <v>13</v>
      </c>
      <c r="I41" s="33"/>
      <c r="J41" s="169" t="s">
        <v>13</v>
      </c>
    </row>
    <row r="42" spans="1:10" ht="20.100000000000001" customHeight="1" x14ac:dyDescent="0.25">
      <c r="A42" s="166"/>
      <c r="B42" s="92"/>
      <c r="C42" s="23"/>
      <c r="D42" s="16"/>
      <c r="E42" s="17"/>
      <c r="F42" s="28"/>
      <c r="G42" s="33"/>
      <c r="H42" s="28"/>
      <c r="I42" s="33"/>
      <c r="J42" s="169"/>
    </row>
    <row r="43" spans="1:10" ht="30" customHeight="1" x14ac:dyDescent="0.25">
      <c r="A43" s="166"/>
      <c r="B43" s="87">
        <v>16</v>
      </c>
      <c r="C43" s="42" t="s">
        <v>191</v>
      </c>
      <c r="D43" s="16"/>
      <c r="E43" s="132" t="s">
        <v>1094</v>
      </c>
      <c r="F43" s="28"/>
      <c r="G43" s="28"/>
      <c r="H43" s="28"/>
      <c r="I43" s="28"/>
      <c r="J43" s="169"/>
    </row>
    <row r="44" spans="1:10" ht="20.100000000000001" customHeight="1" x14ac:dyDescent="0.25">
      <c r="A44" s="166"/>
      <c r="B44" s="92"/>
      <c r="C44" s="133"/>
      <c r="D44" s="16"/>
      <c r="E44" s="17"/>
      <c r="F44" s="28"/>
      <c r="G44" s="28"/>
      <c r="H44" s="28"/>
      <c r="I44" s="28"/>
      <c r="J44" s="169"/>
    </row>
    <row r="45" spans="1:10" ht="30" customHeight="1" x14ac:dyDescent="0.25">
      <c r="A45" s="166"/>
      <c r="B45" s="95"/>
      <c r="C45" s="30" t="s">
        <v>35</v>
      </c>
      <c r="D45" s="16"/>
      <c r="E45" s="17"/>
      <c r="F45" s="28" t="s">
        <v>13</v>
      </c>
      <c r="G45" s="33"/>
      <c r="H45" s="28" t="s">
        <v>13</v>
      </c>
      <c r="I45" s="33"/>
      <c r="J45" s="169" t="s">
        <v>13</v>
      </c>
    </row>
    <row r="46" spans="1:10" ht="20.100000000000001" customHeight="1" x14ac:dyDescent="0.3">
      <c r="A46" s="166"/>
      <c r="B46" s="96"/>
      <c r="C46" s="30"/>
      <c r="D46" s="16"/>
      <c r="E46" s="17"/>
      <c r="F46" s="34"/>
      <c r="G46" s="34"/>
      <c r="H46" s="34"/>
      <c r="I46" s="34"/>
      <c r="J46" s="172"/>
    </row>
    <row r="47" spans="1:10" ht="38.25" customHeight="1" x14ac:dyDescent="0.3">
      <c r="A47" s="166"/>
      <c r="B47" s="35"/>
      <c r="C47" s="41" t="s">
        <v>33</v>
      </c>
      <c r="D47" s="36"/>
      <c r="E47" s="37"/>
      <c r="F47" s="38" t="s">
        <v>13</v>
      </c>
      <c r="G47" s="39"/>
      <c r="H47" s="38" t="s">
        <v>13</v>
      </c>
      <c r="I47" s="38"/>
      <c r="J47" s="173" t="s">
        <v>13</v>
      </c>
    </row>
    <row r="48" spans="1:10" ht="20.100000000000001" customHeight="1" x14ac:dyDescent="0.3">
      <c r="A48" s="166"/>
      <c r="B48" s="96"/>
      <c r="C48" s="31"/>
      <c r="D48" s="16"/>
      <c r="E48" s="17"/>
      <c r="F48" s="34"/>
      <c r="G48" s="34"/>
      <c r="H48" s="34"/>
      <c r="I48" s="34"/>
      <c r="J48" s="172"/>
    </row>
    <row r="49" spans="1:10" ht="30" customHeight="1" x14ac:dyDescent="0.3">
      <c r="A49" s="166"/>
      <c r="B49" s="35"/>
      <c r="C49" s="40" t="s">
        <v>34</v>
      </c>
      <c r="D49" s="36"/>
      <c r="E49" s="37"/>
      <c r="F49" s="38" t="s">
        <v>13</v>
      </c>
      <c r="G49" s="38"/>
      <c r="H49" s="38" t="s">
        <v>13</v>
      </c>
      <c r="I49" s="38"/>
      <c r="J49" s="173" t="s">
        <v>13</v>
      </c>
    </row>
    <row r="50" spans="1:10" ht="20.100000000000001" customHeight="1" x14ac:dyDescent="0.3">
      <c r="A50" s="166"/>
      <c r="B50" s="96"/>
      <c r="C50" s="31"/>
      <c r="D50" s="16"/>
      <c r="E50" s="17"/>
      <c r="F50" s="28"/>
      <c r="G50" s="28"/>
      <c r="H50" s="28"/>
      <c r="I50" s="28"/>
      <c r="J50" s="169"/>
    </row>
    <row r="51" spans="1:10" ht="30" customHeight="1" x14ac:dyDescent="0.3">
      <c r="A51" s="166"/>
      <c r="B51" s="96"/>
      <c r="C51" s="31" t="s">
        <v>36</v>
      </c>
      <c r="D51" s="16"/>
      <c r="E51" s="17"/>
      <c r="F51" s="28" t="s">
        <v>13</v>
      </c>
      <c r="G51" s="28"/>
      <c r="H51" s="28" t="s">
        <v>13</v>
      </c>
      <c r="I51" s="28"/>
      <c r="J51" s="169" t="s">
        <v>13</v>
      </c>
    </row>
    <row r="52" spans="1:10" ht="20.100000000000001" customHeight="1" x14ac:dyDescent="0.25">
      <c r="A52" s="174"/>
      <c r="B52" s="175"/>
      <c r="C52" s="176"/>
      <c r="D52" s="177"/>
      <c r="E52" s="178"/>
      <c r="F52" s="179"/>
      <c r="G52" s="179"/>
      <c r="H52" s="179"/>
      <c r="I52" s="179"/>
      <c r="J52" s="180"/>
    </row>
  </sheetData>
  <mergeCells count="8">
    <mergeCell ref="C29:D29"/>
    <mergeCell ref="C15:D15"/>
    <mergeCell ref="G9:H9"/>
    <mergeCell ref="I9:J9"/>
    <mergeCell ref="A2:J2"/>
    <mergeCell ref="A4:J4"/>
    <mergeCell ref="A5:J5"/>
    <mergeCell ref="A7:J7"/>
  </mergeCells>
  <pageMargins left="0.7" right="0.7" top="0.75" bottom="0.75" header="0.3" footer="0.3"/>
  <pageSetup paperSize="9" scale="42" orientation="landscape" r:id="rId1"/>
  <colBreaks count="1" manualBreakCount="1">
    <brk id="10"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BUILDING BOQ</vt:lpstr>
      <vt:lpstr>FINAL SUMMARY GB</vt:lpstr>
      <vt:lpstr>'BUILDING BOQ'!Print_Area</vt:lpstr>
      <vt:lpstr>'FINAL SUMMARY GB'!Print_Area</vt:lpstr>
    </vt:vector>
  </TitlesOfParts>
  <Company>New Dimension Computing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Chaplin</dc:creator>
  <cp:lastModifiedBy>Ofentse Matsose</cp:lastModifiedBy>
  <cp:lastPrinted>2022-10-02T11:49:08Z</cp:lastPrinted>
  <dcterms:created xsi:type="dcterms:W3CDTF">2006-11-20T12:26:22Z</dcterms:created>
  <dcterms:modified xsi:type="dcterms:W3CDTF">2023-01-20T10:58:43Z</dcterms:modified>
</cp:coreProperties>
</file>